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Paul\Pauls documenten\Kerk\Groene Kerk\Activiteiten\"/>
    </mc:Choice>
  </mc:AlternateContent>
  <xr:revisionPtr revIDLastSave="0" documentId="8_{2425F3E0-47B1-4900-87D1-45EC803AC6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2" i="1" l="1"/>
  <c r="J72" i="1" s="1"/>
  <c r="P72" i="1"/>
  <c r="Q72" i="1" s="1"/>
  <c r="F73" i="1"/>
  <c r="J73" i="1"/>
  <c r="K73" i="1" s="1"/>
  <c r="P73" i="1"/>
  <c r="Q73" i="1" s="1"/>
  <c r="F74" i="1"/>
  <c r="J74" i="1" s="1"/>
  <c r="P74" i="1"/>
  <c r="Q74" i="1"/>
  <c r="R74" i="1"/>
  <c r="T74" i="1"/>
  <c r="B27" i="1"/>
  <c r="R72" i="1" l="1"/>
  <c r="T72" i="1" s="1"/>
  <c r="K74" i="1"/>
  <c r="L74" i="1"/>
  <c r="L72" i="1"/>
  <c r="K72" i="1"/>
  <c r="L73" i="1"/>
  <c r="R73" i="1"/>
  <c r="T73" i="1" s="1"/>
  <c r="F22" i="1"/>
  <c r="J22" i="1" s="1"/>
  <c r="K22" i="1" s="1"/>
  <c r="O22" i="1"/>
  <c r="P22" i="1" s="1"/>
  <c r="Q22" i="1" s="1"/>
  <c r="F23" i="1"/>
  <c r="J23" i="1" s="1"/>
  <c r="O23" i="1"/>
  <c r="P23" i="1" s="1"/>
  <c r="F24" i="1"/>
  <c r="J24" i="1" s="1"/>
  <c r="K24" i="1" s="1"/>
  <c r="O24" i="1"/>
  <c r="P24" i="1"/>
  <c r="Q24" i="1" s="1"/>
  <c r="F69" i="1"/>
  <c r="J69" i="1" s="1"/>
  <c r="K69" i="1" s="1"/>
  <c r="P69" i="1"/>
  <c r="R69" i="1" s="1"/>
  <c r="T69" i="1" s="1"/>
  <c r="F70" i="1"/>
  <c r="J70" i="1" s="1"/>
  <c r="K70" i="1" s="1"/>
  <c r="P70" i="1"/>
  <c r="R70" i="1" s="1"/>
  <c r="T70" i="1" s="1"/>
  <c r="F71" i="1"/>
  <c r="J71" i="1" s="1"/>
  <c r="K71" i="1" s="1"/>
  <c r="P71" i="1"/>
  <c r="R71" i="1" s="1"/>
  <c r="T71" i="1" s="1"/>
  <c r="J60" i="1"/>
  <c r="K60" i="1" s="1"/>
  <c r="O60" i="1"/>
  <c r="P60" i="1"/>
  <c r="Q60" i="1" s="1"/>
  <c r="J61" i="1"/>
  <c r="K61" i="1" s="1"/>
  <c r="O61" i="1"/>
  <c r="P61" i="1"/>
  <c r="Q61" i="1" s="1"/>
  <c r="F44" i="1"/>
  <c r="J44" i="1" s="1"/>
  <c r="K44" i="1" s="1"/>
  <c r="O44" i="1"/>
  <c r="P44" i="1" s="1"/>
  <c r="Q44" i="1" s="1"/>
  <c r="F45" i="1"/>
  <c r="J45" i="1" s="1"/>
  <c r="O45" i="1"/>
  <c r="P45" i="1" s="1"/>
  <c r="F46" i="1"/>
  <c r="J46" i="1" s="1"/>
  <c r="K46" i="1" s="1"/>
  <c r="O46" i="1"/>
  <c r="P46" i="1" s="1"/>
  <c r="Q46" i="1" s="1"/>
  <c r="P75" i="1"/>
  <c r="P68" i="1"/>
  <c r="P67" i="1"/>
  <c r="P66" i="1"/>
  <c r="P55" i="1"/>
  <c r="R55" i="1" s="1"/>
  <c r="T55" i="1" s="1"/>
  <c r="P56" i="1"/>
  <c r="Q56" i="1" s="1"/>
  <c r="P57" i="1"/>
  <c r="R57" i="1" s="1"/>
  <c r="T57" i="1" s="1"/>
  <c r="P58" i="1"/>
  <c r="Q58" i="1" s="1"/>
  <c r="P59" i="1"/>
  <c r="Q59" i="1" s="1"/>
  <c r="P62" i="1"/>
  <c r="Q62" i="1" s="1"/>
  <c r="F67" i="1"/>
  <c r="F68" i="1"/>
  <c r="F75" i="1"/>
  <c r="F66" i="1"/>
  <c r="J57" i="1"/>
  <c r="O54" i="1"/>
  <c r="O31" i="1"/>
  <c r="P31" i="1" s="1"/>
  <c r="O32" i="1"/>
  <c r="P32" i="1" s="1"/>
  <c r="O33" i="1"/>
  <c r="P33" i="1" s="1"/>
  <c r="O34" i="1"/>
  <c r="P34" i="1" s="1"/>
  <c r="O35" i="1"/>
  <c r="P35" i="1" s="1"/>
  <c r="O36" i="1"/>
  <c r="P36" i="1" s="1"/>
  <c r="O37" i="1"/>
  <c r="P37" i="1" s="1"/>
  <c r="O38" i="1"/>
  <c r="P38" i="1" s="1"/>
  <c r="R38" i="1" s="1"/>
  <c r="O39" i="1"/>
  <c r="P39" i="1" s="1"/>
  <c r="O40" i="1"/>
  <c r="P40" i="1" s="1"/>
  <c r="O41" i="1"/>
  <c r="P41" i="1" s="1"/>
  <c r="O42" i="1"/>
  <c r="P42" i="1" s="1"/>
  <c r="R42" i="1" s="1"/>
  <c r="O43" i="1"/>
  <c r="P43" i="1" s="1"/>
  <c r="O47" i="1"/>
  <c r="P47" i="1" s="1"/>
  <c r="O48" i="1"/>
  <c r="P48" i="1" s="1"/>
  <c r="O30" i="1"/>
  <c r="P30" i="1" s="1"/>
  <c r="O8" i="1"/>
  <c r="P8" i="1" s="1"/>
  <c r="O9" i="1"/>
  <c r="P9" i="1" s="1"/>
  <c r="O10" i="1"/>
  <c r="P10" i="1" s="1"/>
  <c r="O11" i="1"/>
  <c r="P11" i="1" s="1"/>
  <c r="O12" i="1"/>
  <c r="P12" i="1" s="1"/>
  <c r="O13" i="1"/>
  <c r="P13" i="1" s="1"/>
  <c r="O14" i="1"/>
  <c r="P14" i="1" s="1"/>
  <c r="O15" i="1"/>
  <c r="P15" i="1" s="1"/>
  <c r="O16" i="1"/>
  <c r="P16" i="1" s="1"/>
  <c r="O17" i="1"/>
  <c r="P17" i="1" s="1"/>
  <c r="O18" i="1"/>
  <c r="P18" i="1" s="1"/>
  <c r="O19" i="1"/>
  <c r="P19" i="1" s="1"/>
  <c r="O20" i="1"/>
  <c r="P20" i="1" s="1"/>
  <c r="O21" i="1"/>
  <c r="P21" i="1" s="1"/>
  <c r="O25" i="1"/>
  <c r="P25" i="1" s="1"/>
  <c r="O7" i="1"/>
  <c r="P7" i="1" s="1"/>
  <c r="O76" i="1"/>
  <c r="O55" i="1"/>
  <c r="O56" i="1"/>
  <c r="O57" i="1"/>
  <c r="O58" i="1"/>
  <c r="O59" i="1"/>
  <c r="O62" i="1"/>
  <c r="R1" i="1"/>
  <c r="R2" i="1"/>
  <c r="R3" i="1"/>
  <c r="Q3" i="1"/>
  <c r="Q1" i="1"/>
  <c r="Q2" i="1"/>
  <c r="R56" i="1" l="1"/>
  <c r="T56" i="1" s="1"/>
  <c r="Q71" i="1"/>
  <c r="Q70" i="1"/>
  <c r="Q69" i="1"/>
  <c r="R24" i="1"/>
  <c r="T24" i="1" s="1"/>
  <c r="L24" i="1"/>
  <c r="R23" i="1"/>
  <c r="T23" i="1" s="1"/>
  <c r="Q23" i="1"/>
  <c r="K23" i="1"/>
  <c r="L23" i="1"/>
  <c r="R22" i="1"/>
  <c r="T22" i="1" s="1"/>
  <c r="L22" i="1"/>
  <c r="L71" i="1"/>
  <c r="L70" i="1"/>
  <c r="L69" i="1"/>
  <c r="Q55" i="1"/>
  <c r="O63" i="1"/>
  <c r="R61" i="1"/>
  <c r="T61" i="1" s="1"/>
  <c r="L61" i="1"/>
  <c r="R60" i="1"/>
  <c r="T60" i="1" s="1"/>
  <c r="L60" i="1"/>
  <c r="R59" i="1"/>
  <c r="T59" i="1" s="1"/>
  <c r="R58" i="1"/>
  <c r="T58" i="1" s="1"/>
  <c r="R48" i="1"/>
  <c r="T48" i="1" s="1"/>
  <c r="Q48" i="1"/>
  <c r="R40" i="1"/>
  <c r="T40" i="1" s="1"/>
  <c r="Q40" i="1"/>
  <c r="R37" i="1"/>
  <c r="T37" i="1" s="1"/>
  <c r="Q37" i="1"/>
  <c r="Q57" i="1"/>
  <c r="L46" i="1"/>
  <c r="R46" i="1"/>
  <c r="T46" i="1" s="1"/>
  <c r="Q45" i="1"/>
  <c r="R45" i="1"/>
  <c r="T45" i="1" s="1"/>
  <c r="K45" i="1"/>
  <c r="L45" i="1"/>
  <c r="R44" i="1"/>
  <c r="T44" i="1" s="1"/>
  <c r="L44" i="1"/>
  <c r="R41" i="1"/>
  <c r="T41" i="1" s="1"/>
  <c r="Q41" i="1"/>
  <c r="R47" i="1"/>
  <c r="T47" i="1" s="1"/>
  <c r="Q47" i="1"/>
  <c r="R43" i="1"/>
  <c r="T43" i="1" s="1"/>
  <c r="Q43" i="1"/>
  <c r="R39" i="1"/>
  <c r="T39" i="1" s="1"/>
  <c r="Q39" i="1"/>
  <c r="Q38" i="1"/>
  <c r="Q42" i="1"/>
  <c r="R62" i="1"/>
  <c r="T62" i="1" s="1"/>
  <c r="R21" i="1"/>
  <c r="T21" i="1" s="1"/>
  <c r="Q21" i="1"/>
  <c r="O26" i="1"/>
  <c r="T42" i="1"/>
  <c r="T38" i="1"/>
  <c r="O49" i="1"/>
  <c r="J62" i="1"/>
  <c r="L62" i="1" s="1"/>
  <c r="F21" i="1"/>
  <c r="J21" i="1" s="1"/>
  <c r="F47" i="1"/>
  <c r="J47" i="1" s="1"/>
  <c r="K47" i="1" s="1"/>
  <c r="F48" i="1"/>
  <c r="J48" i="1" s="1"/>
  <c r="K48" i="1" s="1"/>
  <c r="J75" i="1"/>
  <c r="K57" i="1"/>
  <c r="L57" i="1"/>
  <c r="O78" i="1" l="1"/>
  <c r="K75" i="1"/>
  <c r="R36" i="1"/>
  <c r="T36" i="1" s="1"/>
  <c r="Q36" i="1"/>
  <c r="K62" i="1"/>
  <c r="L21" i="1"/>
  <c r="K21" i="1"/>
  <c r="L48" i="1"/>
  <c r="L47" i="1"/>
  <c r="L75" i="1"/>
  <c r="Q75" i="1" l="1"/>
  <c r="R75" i="1"/>
  <c r="T75" i="1" s="1"/>
  <c r="J59" i="1"/>
  <c r="J58" i="1"/>
  <c r="F39" i="1"/>
  <c r="J39" i="1" s="1"/>
  <c r="F38" i="1"/>
  <c r="J38" i="1" s="1"/>
  <c r="J68" i="1"/>
  <c r="F37" i="1"/>
  <c r="J37" i="1" s="1"/>
  <c r="F40" i="1"/>
  <c r="J40" i="1" s="1"/>
  <c r="B26" i="1"/>
  <c r="F10" i="1"/>
  <c r="F11" i="1"/>
  <c r="J11" i="1" s="1"/>
  <c r="F12" i="1"/>
  <c r="J12" i="1" s="1"/>
  <c r="F13" i="1"/>
  <c r="J13" i="1" s="1"/>
  <c r="F14" i="1"/>
  <c r="J14" i="1" s="1"/>
  <c r="F15" i="1"/>
  <c r="J15" i="1" s="1"/>
  <c r="F16" i="1"/>
  <c r="F17" i="1"/>
  <c r="J17" i="1" s="1"/>
  <c r="F18" i="1"/>
  <c r="J18" i="1" s="1"/>
  <c r="F19" i="1"/>
  <c r="J19" i="1" s="1"/>
  <c r="F20" i="1"/>
  <c r="J20" i="1" s="1"/>
  <c r="R20" i="1" l="1"/>
  <c r="T20" i="1" s="1"/>
  <c r="Q20" i="1"/>
  <c r="Q68" i="1"/>
  <c r="R68" i="1"/>
  <c r="T68" i="1" s="1"/>
  <c r="Q17" i="1"/>
  <c r="R17" i="1"/>
  <c r="T17" i="1" s="1"/>
  <c r="Q12" i="1"/>
  <c r="R12" i="1"/>
  <c r="T12" i="1" s="1"/>
  <c r="R19" i="1"/>
  <c r="T19" i="1" s="1"/>
  <c r="Q19" i="1"/>
  <c r="R15" i="1"/>
  <c r="T15" i="1" s="1"/>
  <c r="Q15" i="1"/>
  <c r="R11" i="1"/>
  <c r="T11" i="1" s="1"/>
  <c r="Q11" i="1"/>
  <c r="Q18" i="1"/>
  <c r="R18" i="1"/>
  <c r="T18" i="1" s="1"/>
  <c r="Q14" i="1"/>
  <c r="R14" i="1"/>
  <c r="T14" i="1" s="1"/>
  <c r="Q13" i="1"/>
  <c r="R13" i="1"/>
  <c r="T13" i="1" s="1"/>
  <c r="K19" i="1"/>
  <c r="L19" i="1"/>
  <c r="K15" i="1"/>
  <c r="L15" i="1"/>
  <c r="K11" i="1"/>
  <c r="L11" i="1"/>
  <c r="K37" i="1"/>
  <c r="L37" i="1"/>
  <c r="K59" i="1"/>
  <c r="L59" i="1"/>
  <c r="K18" i="1"/>
  <c r="L18" i="1"/>
  <c r="K14" i="1"/>
  <c r="L14" i="1"/>
  <c r="L58" i="1"/>
  <c r="K58" i="1"/>
  <c r="L17" i="1"/>
  <c r="K17" i="1"/>
  <c r="L13" i="1"/>
  <c r="K13" i="1"/>
  <c r="L38" i="1"/>
  <c r="K38" i="1"/>
  <c r="L20" i="1"/>
  <c r="K20" i="1"/>
  <c r="K12" i="1"/>
  <c r="L12" i="1"/>
  <c r="K40" i="1"/>
  <c r="L40" i="1"/>
  <c r="K39" i="1"/>
  <c r="L39" i="1"/>
  <c r="K68" i="1"/>
  <c r="L68" i="1"/>
  <c r="J16" i="1"/>
  <c r="J10" i="1"/>
  <c r="J55" i="1"/>
  <c r="J56" i="1"/>
  <c r="J54" i="1"/>
  <c r="P54" i="1" s="1"/>
  <c r="P63" i="1" l="1"/>
  <c r="R63" i="1" s="1"/>
  <c r="R54" i="1"/>
  <c r="T54" i="1" s="1"/>
  <c r="Q54" i="1"/>
  <c r="R10" i="1"/>
  <c r="T10" i="1" s="1"/>
  <c r="Q10" i="1"/>
  <c r="R16" i="1"/>
  <c r="T16" i="1" s="1"/>
  <c r="Q16" i="1"/>
  <c r="J63" i="1"/>
  <c r="K56" i="1"/>
  <c r="L56" i="1"/>
  <c r="K55" i="1"/>
  <c r="L55" i="1"/>
  <c r="K10" i="1"/>
  <c r="L10" i="1"/>
  <c r="L54" i="1"/>
  <c r="K54" i="1"/>
  <c r="L16" i="1"/>
  <c r="K16" i="1"/>
  <c r="F42" i="1"/>
  <c r="J42" i="1" s="1"/>
  <c r="F43" i="1"/>
  <c r="J43" i="1" s="1"/>
  <c r="F41" i="1"/>
  <c r="J41" i="1" s="1"/>
  <c r="Q63" i="1" l="1"/>
  <c r="K43" i="1"/>
  <c r="L43" i="1"/>
  <c r="L42" i="1"/>
  <c r="K42" i="1"/>
  <c r="L41" i="1"/>
  <c r="K41" i="1"/>
  <c r="F9" i="1"/>
  <c r="F8" i="1"/>
  <c r="F32" i="1"/>
  <c r="F35" i="1"/>
  <c r="F36" i="1"/>
  <c r="J36" i="1" s="1"/>
  <c r="F34" i="1"/>
  <c r="F31" i="1"/>
  <c r="J31" i="1" s="1"/>
  <c r="F25" i="1"/>
  <c r="F7" i="1"/>
  <c r="J7" i="1" s="1"/>
  <c r="R7" i="1" s="1"/>
  <c r="F30" i="1"/>
  <c r="T7" i="1" l="1"/>
  <c r="R31" i="1"/>
  <c r="T31" i="1" s="1"/>
  <c r="Q31" i="1"/>
  <c r="Q7" i="1"/>
  <c r="K31" i="1"/>
  <c r="L31" i="1"/>
  <c r="K7" i="1"/>
  <c r="L7" i="1"/>
  <c r="K36" i="1"/>
  <c r="L36" i="1"/>
  <c r="J25" i="1"/>
  <c r="J32" i="1"/>
  <c r="J34" i="1"/>
  <c r="J8" i="1"/>
  <c r="J30" i="1"/>
  <c r="J9" i="1"/>
  <c r="J35" i="1"/>
  <c r="F26" i="1"/>
  <c r="F33" i="1"/>
  <c r="J33" i="1" s="1"/>
  <c r="R25" i="1" l="1"/>
  <c r="T25" i="1" s="1"/>
  <c r="Q25" i="1"/>
  <c r="Q9" i="1"/>
  <c r="R9" i="1"/>
  <c r="T9" i="1" s="1"/>
  <c r="P26" i="1"/>
  <c r="Q26" i="1" s="1"/>
  <c r="R8" i="1"/>
  <c r="Q8" i="1"/>
  <c r="R35" i="1"/>
  <c r="T35" i="1" s="1"/>
  <c r="Q35" i="1"/>
  <c r="R34" i="1"/>
  <c r="T34" i="1" s="1"/>
  <c r="Q34" i="1"/>
  <c r="R32" i="1"/>
  <c r="T32" i="1" s="1"/>
  <c r="Q32" i="1"/>
  <c r="R33" i="1"/>
  <c r="T33" i="1" s="1"/>
  <c r="Q33" i="1"/>
  <c r="Q30" i="1"/>
  <c r="R30" i="1"/>
  <c r="P49" i="1"/>
  <c r="L8" i="1"/>
  <c r="K8" i="1"/>
  <c r="K35" i="1"/>
  <c r="L35" i="1"/>
  <c r="L34" i="1"/>
  <c r="K34" i="1"/>
  <c r="L9" i="1"/>
  <c r="K9" i="1"/>
  <c r="K32" i="1"/>
  <c r="L32" i="1"/>
  <c r="L33" i="1"/>
  <c r="K33" i="1"/>
  <c r="L30" i="1"/>
  <c r="J49" i="1"/>
  <c r="K30" i="1"/>
  <c r="L25" i="1"/>
  <c r="K25" i="1"/>
  <c r="J26" i="1"/>
  <c r="K26" i="1" l="1"/>
  <c r="T8" i="1"/>
  <c r="R26" i="1"/>
  <c r="Q49" i="1"/>
  <c r="T30" i="1"/>
  <c r="R49" i="1"/>
  <c r="K49" i="1"/>
  <c r="L49" i="1"/>
  <c r="L26" i="1"/>
  <c r="J66" i="1"/>
  <c r="J67" i="1"/>
  <c r="Q67" i="1" l="1"/>
  <c r="R67" i="1"/>
  <c r="T67" i="1" s="1"/>
  <c r="P76" i="1"/>
  <c r="Q76" i="1" s="1"/>
  <c r="R66" i="1"/>
  <c r="T66" i="1" s="1"/>
  <c r="Q66" i="1"/>
  <c r="J76" i="1"/>
  <c r="J78" i="1" s="1"/>
  <c r="L67" i="1"/>
  <c r="K67" i="1"/>
  <c r="L66" i="1"/>
  <c r="K66" i="1"/>
  <c r="P78" i="1" l="1"/>
  <c r="R78" i="1" s="1"/>
  <c r="R76" i="1"/>
  <c r="L78" i="1"/>
  <c r="K78" i="1"/>
  <c r="K76" i="1"/>
  <c r="L76" i="1"/>
  <c r="K63" i="1"/>
  <c r="L63" i="1"/>
  <c r="Q78" i="1" l="1"/>
</calcChain>
</file>

<file path=xl/sharedStrings.xml><?xml version="1.0" encoding="utf-8"?>
<sst xmlns="http://schemas.openxmlformats.org/spreadsheetml/2006/main" count="307" uniqueCount="61">
  <si>
    <t>vermogen</t>
  </si>
  <si>
    <t xml:space="preserve">per dag </t>
  </si>
  <si>
    <t>W</t>
  </si>
  <si>
    <t>kWh</t>
  </si>
  <si>
    <t>per jaar</t>
  </si>
  <si>
    <t>€</t>
  </si>
  <si>
    <t>uren per dag</t>
  </si>
  <si>
    <t>dagen/jr</t>
  </si>
  <si>
    <t xml:space="preserve">Programma </t>
  </si>
  <si>
    <t>per keer</t>
  </si>
  <si>
    <t>keer/jaar</t>
  </si>
  <si>
    <t>CO2</t>
  </si>
  <si>
    <t>kg/jr</t>
  </si>
  <si>
    <t>×</t>
  </si>
  <si>
    <t>=</t>
  </si>
  <si>
    <t xml:space="preserve"> /</t>
  </si>
  <si>
    <t>× 24 =</t>
  </si>
  <si>
    <t>Schakelend</t>
  </si>
  <si>
    <t>€/kWh</t>
  </si>
  <si>
    <t xml:space="preserve">kg/kWh </t>
  </si>
  <si>
    <t>kosten</t>
  </si>
  <si>
    <t>€/jr</t>
  </si>
  <si>
    <t>TOTAAL</t>
  </si>
  <si>
    <t>Subtotaal</t>
  </si>
  <si>
    <t>alternatief per keer</t>
  </si>
  <si>
    <t>kWh/dag</t>
  </si>
  <si>
    <t>kWh/jaar</t>
  </si>
  <si>
    <t>investering</t>
  </si>
  <si>
    <t>TVT</t>
  </si>
  <si>
    <t>jaar</t>
  </si>
  <si>
    <t>CO2 reductie</t>
  </si>
  <si>
    <t>kosten besparing</t>
  </si>
  <si>
    <t>€/jaar</t>
  </si>
  <si>
    <t>kg/jaar</t>
  </si>
  <si>
    <t>energie besparing</t>
  </si>
  <si>
    <t>h/dag</t>
  </si>
  <si>
    <t>energie per jaar</t>
  </si>
  <si>
    <t>kosten per jaar</t>
  </si>
  <si>
    <t>CO2 per jaar</t>
  </si>
  <si>
    <t>alternatief vermogen</t>
  </si>
  <si>
    <t>alternatief energie</t>
  </si>
  <si>
    <t xml:space="preserve">verbruik </t>
  </si>
  <si>
    <t>verbruik kWh/jaar</t>
  </si>
  <si>
    <t>CO2   kg/jr</t>
  </si>
  <si>
    <t>kosten €/jr</t>
  </si>
  <si>
    <t>alternatief energie kWh/jaar</t>
  </si>
  <si>
    <t>energie besparing kWh/jaar</t>
  </si>
  <si>
    <t>CO2 reductie kg/jaar</t>
  </si>
  <si>
    <t>kosten besparing €/jaar</t>
  </si>
  <si>
    <t>investering €</t>
  </si>
  <si>
    <t>TVT      jaar</t>
  </si>
  <si>
    <t>Jaarverbruik werkelijk</t>
  </si>
  <si>
    <t>verbruik     kWh</t>
  </si>
  <si>
    <t>in …uren        h</t>
  </si>
  <si>
    <t>Constant                     continu aan                             en standby</t>
  </si>
  <si>
    <t>Constant                                 deel tijd aan</t>
  </si>
  <si>
    <t>Standby werkelijk</t>
  </si>
  <si>
    <t>jaarafrekening</t>
  </si>
  <si>
    <t>invulvak</t>
  </si>
  <si>
    <t>Subtotaal standby/cont.</t>
  </si>
  <si>
    <t xml:space="preserve"> /1000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</si>
</sst>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" fontId="2" fillId="0" borderId="0" xfId="0" applyNumberFormat="1" applyFont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3" fillId="0" borderId="1" xfId="0" applyFont="1" applyBorder="1"/>
    <xf numFmtId="0" fontId="3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1" fontId="3" fillId="0" borderId="1" xfId="0" quotePrefix="1" applyNumberFormat="1" applyFont="1" applyBorder="1" applyAlignment="1">
      <alignment horizontal="center"/>
    </xf>
    <xf numFmtId="166" fontId="3" fillId="0" borderId="1" xfId="0" applyNumberFormat="1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0" fontId="3" fillId="0" borderId="8" xfId="0" applyFont="1" applyBorder="1"/>
    <xf numFmtId="1" fontId="4" fillId="5" borderId="7" xfId="0" applyNumberFormat="1" applyFont="1" applyFill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0" fontId="3" fillId="0" borderId="3" xfId="0" applyFont="1" applyBorder="1"/>
    <xf numFmtId="1" fontId="3" fillId="0" borderId="10" xfId="0" applyNumberFormat="1" applyFont="1" applyBorder="1" applyAlignment="1">
      <alignment horizontal="center"/>
    </xf>
    <xf numFmtId="0" fontId="4" fillId="5" borderId="11" xfId="0" applyFont="1" applyFill="1" applyBorder="1" applyAlignment="1">
      <alignment horizontal="center"/>
    </xf>
    <xf numFmtId="1" fontId="3" fillId="0" borderId="9" xfId="0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right"/>
    </xf>
    <xf numFmtId="1" fontId="3" fillId="0" borderId="1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right"/>
    </xf>
    <xf numFmtId="1" fontId="3" fillId="0" borderId="0" xfId="0" applyNumberFormat="1" applyFont="1" applyFill="1" applyAlignment="1">
      <alignment horizontal="center"/>
    </xf>
    <xf numFmtId="1" fontId="3" fillId="0" borderId="10" xfId="0" applyNumberFormat="1" applyFont="1" applyFill="1" applyBorder="1" applyAlignment="1">
      <alignment horizontal="center"/>
    </xf>
    <xf numFmtId="1" fontId="3" fillId="0" borderId="9" xfId="0" applyNumberFormat="1" applyFont="1" applyFill="1" applyBorder="1" applyAlignment="1">
      <alignment horizontal="center"/>
    </xf>
    <xf numFmtId="0" fontId="3" fillId="0" borderId="1" xfId="0" applyFont="1" applyFill="1" applyBorder="1"/>
    <xf numFmtId="1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3" fillId="4" borderId="1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166" fontId="3" fillId="3" borderId="1" xfId="0" applyNumberFormat="1" applyFont="1" applyFill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3" fillId="4" borderId="8" xfId="0" applyFont="1" applyFill="1" applyBorder="1"/>
    <xf numFmtId="0" fontId="4" fillId="3" borderId="11" xfId="0" applyFont="1" applyFill="1" applyBorder="1" applyAlignment="1">
      <alignment horizontal="center"/>
    </xf>
    <xf numFmtId="1" fontId="4" fillId="4" borderId="9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/>
    </xf>
    <xf numFmtId="1" fontId="4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2" fontId="4" fillId="2" borderId="0" xfId="0" applyNumberFormat="1" applyFont="1" applyFill="1" applyAlignment="1">
      <alignment horizontal="center"/>
    </xf>
    <xf numFmtId="2" fontId="4" fillId="0" borderId="0" xfId="0" applyNumberFormat="1" applyFont="1" applyAlignment="1">
      <alignment horizontal="center"/>
    </xf>
    <xf numFmtId="0" fontId="3" fillId="3" borderId="8" xfId="0" applyFont="1" applyFill="1" applyBorder="1" applyAlignment="1">
      <alignment horizontal="center"/>
    </xf>
    <xf numFmtId="1" fontId="3" fillId="0" borderId="9" xfId="0" quotePrefix="1" applyNumberFormat="1" applyFont="1" applyBorder="1" applyAlignment="1">
      <alignment horizontal="center"/>
    </xf>
    <xf numFmtId="0" fontId="4" fillId="0" borderId="4" xfId="0" applyFont="1" applyBorder="1" applyAlignment="1">
      <alignment horizontal="right"/>
    </xf>
    <xf numFmtId="2" fontId="3" fillId="0" borderId="4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0" fontId="3" fillId="4" borderId="12" xfId="0" applyFont="1" applyFill="1" applyBorder="1"/>
    <xf numFmtId="1" fontId="3" fillId="4" borderId="9" xfId="0" applyNumberFormat="1" applyFont="1" applyFill="1" applyBorder="1"/>
    <xf numFmtId="0" fontId="3" fillId="0" borderId="1" xfId="0" applyFont="1" applyBorder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828676</xdr:colOff>
      <xdr:row>64</xdr:row>
      <xdr:rowOff>28575</xdr:rowOff>
    </xdr:from>
    <xdr:to>
      <xdr:col>0</xdr:col>
      <xdr:colOff>1476376</xdr:colOff>
      <xdr:row>64</xdr:row>
      <xdr:rowOff>555436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6" y="12468225"/>
          <a:ext cx="647700" cy="526861"/>
        </a:xfrm>
        <a:prstGeom prst="rect">
          <a:avLst/>
        </a:prstGeom>
      </xdr:spPr>
    </xdr:pic>
    <xdr:clientData/>
  </xdr:twoCellAnchor>
  <xdr:twoCellAnchor editAs="oneCell">
    <xdr:from>
      <xdr:col>0</xdr:col>
      <xdr:colOff>828675</xdr:colOff>
      <xdr:row>28</xdr:row>
      <xdr:rowOff>85726</xdr:rowOff>
    </xdr:from>
    <xdr:to>
      <xdr:col>0</xdr:col>
      <xdr:colOff>1466850</xdr:colOff>
      <xdr:row>28</xdr:row>
      <xdr:rowOff>599146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8675" y="5248276"/>
          <a:ext cx="638175" cy="513420"/>
        </a:xfrm>
        <a:prstGeom prst="rect">
          <a:avLst/>
        </a:prstGeom>
      </xdr:spPr>
    </xdr:pic>
    <xdr:clientData/>
  </xdr:twoCellAnchor>
  <xdr:twoCellAnchor editAs="oneCell">
    <xdr:from>
      <xdr:col>0</xdr:col>
      <xdr:colOff>847725</xdr:colOff>
      <xdr:row>5</xdr:row>
      <xdr:rowOff>28575</xdr:rowOff>
    </xdr:from>
    <xdr:to>
      <xdr:col>0</xdr:col>
      <xdr:colOff>1485900</xdr:colOff>
      <xdr:row>5</xdr:row>
      <xdr:rowOff>541995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7725" y="1181100"/>
          <a:ext cx="638175" cy="513420"/>
        </a:xfrm>
        <a:prstGeom prst="rect">
          <a:avLst/>
        </a:prstGeom>
      </xdr:spPr>
    </xdr:pic>
    <xdr:clientData/>
  </xdr:twoCellAnchor>
  <xdr:twoCellAnchor editAs="oneCell">
    <xdr:from>
      <xdr:col>0</xdr:col>
      <xdr:colOff>828676</xdr:colOff>
      <xdr:row>52</xdr:row>
      <xdr:rowOff>47625</xdr:rowOff>
    </xdr:from>
    <xdr:to>
      <xdr:col>0</xdr:col>
      <xdr:colOff>1476376</xdr:colOff>
      <xdr:row>52</xdr:row>
      <xdr:rowOff>585714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28676" y="9886950"/>
          <a:ext cx="647700" cy="538089"/>
        </a:xfrm>
        <a:prstGeom prst="rect">
          <a:avLst/>
        </a:prstGeom>
      </xdr:spPr>
    </xdr:pic>
    <xdr:clientData/>
  </xdr:twoCellAnchor>
  <xdr:twoCellAnchor>
    <xdr:from>
      <xdr:col>9</xdr:col>
      <xdr:colOff>228600</xdr:colOff>
      <xdr:row>0</xdr:row>
      <xdr:rowOff>57150</xdr:rowOff>
    </xdr:from>
    <xdr:to>
      <xdr:col>10</xdr:col>
      <xdr:colOff>0</xdr:colOff>
      <xdr:row>2</xdr:row>
      <xdr:rowOff>190500</xdr:rowOff>
    </xdr:to>
    <xdr:sp macro="" textlink="">
      <xdr:nvSpPr>
        <xdr:cNvPr id="7" name="Gebogen pijl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429250" y="57150"/>
          <a:ext cx="381000" cy="514350"/>
        </a:xfrm>
        <a:prstGeom prst="ben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>
            <a:solidFill>
              <a:schemeClr val="tx1"/>
            </a:solidFill>
          </a:endParaRPr>
        </a:p>
      </xdr:txBody>
    </xdr:sp>
    <xdr:clientData/>
  </xdr:twoCellAnchor>
  <xdr:twoCellAnchor>
    <xdr:from>
      <xdr:col>10</xdr:col>
      <xdr:colOff>200025</xdr:colOff>
      <xdr:row>5</xdr:row>
      <xdr:rowOff>76200</xdr:rowOff>
    </xdr:from>
    <xdr:to>
      <xdr:col>10</xdr:col>
      <xdr:colOff>381000</xdr:colOff>
      <xdr:row>5</xdr:row>
      <xdr:rowOff>523875</xdr:rowOff>
    </xdr:to>
    <xdr:sp macro="" textlink="">
      <xdr:nvSpPr>
        <xdr:cNvPr id="8" name="PIJL-OMLAAG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6029325" y="1038225"/>
          <a:ext cx="180975" cy="4476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11</xdr:col>
      <xdr:colOff>200025</xdr:colOff>
      <xdr:row>5</xdr:row>
      <xdr:rowOff>85725</xdr:rowOff>
    </xdr:from>
    <xdr:to>
      <xdr:col>11</xdr:col>
      <xdr:colOff>381000</xdr:colOff>
      <xdr:row>5</xdr:row>
      <xdr:rowOff>533400</xdr:rowOff>
    </xdr:to>
    <xdr:sp macro="" textlink="">
      <xdr:nvSpPr>
        <xdr:cNvPr id="9" name="PIJL-OMLAAG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638925" y="1047750"/>
          <a:ext cx="180975" cy="4476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15</xdr:col>
      <xdr:colOff>257175</xdr:colOff>
      <xdr:row>0</xdr:row>
      <xdr:rowOff>57150</xdr:rowOff>
    </xdr:from>
    <xdr:to>
      <xdr:col>15</xdr:col>
      <xdr:colOff>638175</xdr:colOff>
      <xdr:row>2</xdr:row>
      <xdr:rowOff>190500</xdr:rowOff>
    </xdr:to>
    <xdr:sp macro="" textlink="">
      <xdr:nvSpPr>
        <xdr:cNvPr id="10" name="Gebogen pijl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8829675" y="57150"/>
          <a:ext cx="381000" cy="514350"/>
        </a:xfrm>
        <a:prstGeom prst="ben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>
            <a:solidFill>
              <a:schemeClr val="tx1"/>
            </a:solidFill>
          </a:endParaRPr>
        </a:p>
      </xdr:txBody>
    </xdr:sp>
    <xdr:clientData/>
  </xdr:twoCellAnchor>
  <xdr:twoCellAnchor>
    <xdr:from>
      <xdr:col>16</xdr:col>
      <xdr:colOff>190500</xdr:colOff>
      <xdr:row>5</xdr:row>
      <xdr:rowOff>76200</xdr:rowOff>
    </xdr:from>
    <xdr:to>
      <xdr:col>16</xdr:col>
      <xdr:colOff>371475</xdr:colOff>
      <xdr:row>5</xdr:row>
      <xdr:rowOff>523875</xdr:rowOff>
    </xdr:to>
    <xdr:sp macro="" textlink="">
      <xdr:nvSpPr>
        <xdr:cNvPr id="11" name="PIJL-OMLAAG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9410700" y="1228725"/>
          <a:ext cx="180975" cy="4476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17</xdr:col>
      <xdr:colOff>190500</xdr:colOff>
      <xdr:row>5</xdr:row>
      <xdr:rowOff>85725</xdr:rowOff>
    </xdr:from>
    <xdr:to>
      <xdr:col>17</xdr:col>
      <xdr:colOff>371475</xdr:colOff>
      <xdr:row>5</xdr:row>
      <xdr:rowOff>533400</xdr:rowOff>
    </xdr:to>
    <xdr:sp macro="" textlink="">
      <xdr:nvSpPr>
        <xdr:cNvPr id="12" name="PIJL-OMLAAG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0020300" y="1238250"/>
          <a:ext cx="180975" cy="4476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9</xdr:col>
      <xdr:colOff>19050</xdr:colOff>
      <xdr:row>77</xdr:row>
      <xdr:rowOff>57150</xdr:rowOff>
    </xdr:from>
    <xdr:to>
      <xdr:col>9</xdr:col>
      <xdr:colOff>123825</xdr:colOff>
      <xdr:row>78</xdr:row>
      <xdr:rowOff>133349</xdr:rowOff>
    </xdr:to>
    <xdr:sp macro="" textlink="">
      <xdr:nvSpPr>
        <xdr:cNvPr id="18" name="PIJL-OMHOOG en -OMLAAG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5343525" y="14163675"/>
          <a:ext cx="104775" cy="266699"/>
        </a:xfrm>
        <a:prstGeom prst="upDown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 editAs="oneCell">
    <xdr:from>
      <xdr:col>19</xdr:col>
      <xdr:colOff>98964</xdr:colOff>
      <xdr:row>0</xdr:row>
      <xdr:rowOff>73294</xdr:rowOff>
    </xdr:from>
    <xdr:to>
      <xdr:col>19</xdr:col>
      <xdr:colOff>607088</xdr:colOff>
      <xdr:row>2</xdr:row>
      <xdr:rowOff>180975</xdr:rowOff>
    </xdr:to>
    <xdr:pic>
      <xdr:nvPicPr>
        <xdr:cNvPr id="20" name="Afbeelding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577396" y="73294"/>
          <a:ext cx="508124" cy="511283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25</xdr:row>
      <xdr:rowOff>57150</xdr:rowOff>
    </xdr:from>
    <xdr:to>
      <xdr:col>1</xdr:col>
      <xdr:colOff>114300</xdr:colOff>
      <xdr:row>26</xdr:row>
      <xdr:rowOff>133349</xdr:rowOff>
    </xdr:to>
    <xdr:sp macro="" textlink="">
      <xdr:nvSpPr>
        <xdr:cNvPr id="21" name="PIJL-OMHOOG en -OMLAAG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7267575" y="5410200"/>
          <a:ext cx="104775" cy="276224"/>
        </a:xfrm>
        <a:prstGeom prst="upDown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 editAs="oneCell">
    <xdr:from>
      <xdr:col>0</xdr:col>
      <xdr:colOff>266378</xdr:colOff>
      <xdr:row>0</xdr:row>
      <xdr:rowOff>0</xdr:rowOff>
    </xdr:from>
    <xdr:to>
      <xdr:col>0</xdr:col>
      <xdr:colOff>1309016</xdr:colOff>
      <xdr:row>4</xdr:row>
      <xdr:rowOff>48432</xdr:rowOff>
    </xdr:to>
    <xdr:pic>
      <xdr:nvPicPr>
        <xdr:cNvPr id="16" name="Afbeelding 15">
          <a:extLst>
            <a:ext uri="{FF2B5EF4-FFF2-40B4-BE49-F238E27FC236}">
              <a16:creationId xmlns:a16="http://schemas.microsoft.com/office/drawing/2014/main" id="{846C4D53-9744-DDBA-5789-582F05724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78" y="0"/>
          <a:ext cx="1042638" cy="1251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1"/>
  <sheetViews>
    <sheetView showZeros="0" tabSelected="1" zoomScale="118" zoomScaleNormal="118" workbookViewId="0">
      <selection activeCell="D3" sqref="D3"/>
    </sheetView>
  </sheetViews>
  <sheetFormatPr defaultRowHeight="15" x14ac:dyDescent="0.25"/>
  <cols>
    <col min="1" max="1" width="24" customWidth="1"/>
    <col min="2" max="2" width="11" customWidth="1"/>
    <col min="3" max="3" width="3" customWidth="1"/>
    <col min="4" max="4" width="12.140625" bestFit="1" customWidth="1"/>
    <col min="5" max="5" width="8.42578125" customWidth="1"/>
    <col min="7" max="7" width="3.5703125" customWidth="1"/>
    <col min="9" max="9" width="3.42578125" customWidth="1"/>
    <col min="13" max="13" width="1.5703125" customWidth="1"/>
    <col min="14" max="14" width="11" customWidth="1"/>
    <col min="15" max="15" width="10.85546875" bestFit="1" customWidth="1"/>
    <col min="16" max="16" width="9.7109375" customWidth="1"/>
    <col min="18" max="18" width="9.85546875" customWidth="1"/>
    <col min="19" max="19" width="11" bestFit="1" customWidth="1"/>
  </cols>
  <sheetData>
    <row r="1" spans="1:20" ht="15.75" x14ac:dyDescent="0.25">
      <c r="B1" s="5" t="s">
        <v>58</v>
      </c>
      <c r="K1" s="67" t="s">
        <v>13</v>
      </c>
      <c r="L1" s="67" t="s">
        <v>13</v>
      </c>
      <c r="M1" s="68"/>
      <c r="N1" s="7"/>
      <c r="O1" s="7"/>
      <c r="P1" s="7"/>
      <c r="Q1" s="69" t="str">
        <f t="shared" ref="Q1:R3" si="0">K1</f>
        <v>×</v>
      </c>
      <c r="R1" s="69" t="str">
        <f t="shared" si="0"/>
        <v>×</v>
      </c>
    </row>
    <row r="2" spans="1:20" ht="15.75" x14ac:dyDescent="0.25">
      <c r="K2" s="69">
        <v>0.45</v>
      </c>
      <c r="L2" s="70">
        <v>0.2</v>
      </c>
      <c r="M2" s="71"/>
      <c r="N2" s="7"/>
      <c r="O2" s="7"/>
      <c r="P2" s="7"/>
      <c r="Q2" s="69">
        <f t="shared" si="0"/>
        <v>0.45</v>
      </c>
      <c r="R2" s="70">
        <f t="shared" si="0"/>
        <v>0.2</v>
      </c>
    </row>
    <row r="3" spans="1:20" ht="15.75" customHeight="1" x14ac:dyDescent="0.25">
      <c r="K3" s="4" t="s">
        <v>19</v>
      </c>
      <c r="L3" s="1" t="s">
        <v>18</v>
      </c>
      <c r="M3" s="1"/>
      <c r="Q3" s="6" t="str">
        <f t="shared" si="0"/>
        <v xml:space="preserve">kg/kWh </v>
      </c>
      <c r="R3" s="6" t="str">
        <f t="shared" si="0"/>
        <v>€/kWh</v>
      </c>
    </row>
    <row r="4" spans="1:20" ht="47.25" x14ac:dyDescent="0.25">
      <c r="A4" s="7"/>
      <c r="B4" s="8" t="s">
        <v>0</v>
      </c>
      <c r="C4" s="8"/>
      <c r="D4" s="8" t="s">
        <v>6</v>
      </c>
      <c r="E4" s="8"/>
      <c r="F4" s="8" t="s">
        <v>1</v>
      </c>
      <c r="G4" s="8"/>
      <c r="H4" s="8" t="s">
        <v>7</v>
      </c>
      <c r="I4" s="8"/>
      <c r="J4" s="9" t="s">
        <v>36</v>
      </c>
      <c r="K4" s="9" t="s">
        <v>38</v>
      </c>
      <c r="L4" s="9" t="s">
        <v>37</v>
      </c>
      <c r="M4" s="10"/>
      <c r="N4" s="9" t="s">
        <v>39</v>
      </c>
      <c r="O4" s="9" t="s">
        <v>40</v>
      </c>
      <c r="P4" s="9" t="s">
        <v>34</v>
      </c>
      <c r="Q4" s="9" t="s">
        <v>30</v>
      </c>
      <c r="R4" s="9" t="s">
        <v>31</v>
      </c>
      <c r="S4" s="8" t="s">
        <v>27</v>
      </c>
      <c r="T4" s="8" t="s">
        <v>28</v>
      </c>
    </row>
    <row r="5" spans="1:20" ht="15.75" x14ac:dyDescent="0.25">
      <c r="A5" s="7"/>
      <c r="B5" s="11" t="s">
        <v>2</v>
      </c>
      <c r="C5" s="11"/>
      <c r="D5" s="11" t="s">
        <v>35</v>
      </c>
      <c r="E5" s="11"/>
      <c r="F5" s="11" t="s">
        <v>25</v>
      </c>
      <c r="G5" s="11"/>
      <c r="H5" s="11" t="s">
        <v>7</v>
      </c>
      <c r="I5" s="11"/>
      <c r="J5" s="11" t="s">
        <v>26</v>
      </c>
      <c r="K5" s="11" t="s">
        <v>33</v>
      </c>
      <c r="L5" s="11" t="s">
        <v>32</v>
      </c>
      <c r="M5" s="12"/>
      <c r="N5" s="8" t="s">
        <v>2</v>
      </c>
      <c r="O5" s="8" t="s">
        <v>26</v>
      </c>
      <c r="P5" s="8" t="s">
        <v>26</v>
      </c>
      <c r="Q5" s="8" t="s">
        <v>33</v>
      </c>
      <c r="R5" s="8" t="s">
        <v>32</v>
      </c>
      <c r="S5" s="11" t="s">
        <v>5</v>
      </c>
      <c r="T5" s="8" t="s">
        <v>29</v>
      </c>
    </row>
    <row r="6" spans="1:20" ht="47.25" x14ac:dyDescent="0.25">
      <c r="A6" s="13" t="s">
        <v>54</v>
      </c>
      <c r="B6" s="14"/>
      <c r="C6" s="14"/>
      <c r="D6" s="14"/>
      <c r="E6" s="14"/>
      <c r="F6" s="15"/>
      <c r="G6" s="15"/>
      <c r="H6" s="16"/>
      <c r="I6" s="16"/>
      <c r="J6" s="16"/>
      <c r="K6" s="16"/>
      <c r="L6" s="15"/>
      <c r="M6" s="17"/>
      <c r="N6" s="18"/>
      <c r="O6" s="18"/>
      <c r="P6" s="18"/>
      <c r="Q6" s="18"/>
      <c r="R6" s="18"/>
      <c r="S6" s="18"/>
      <c r="T6" s="18"/>
    </row>
    <row r="7" spans="1:20" ht="15.75" x14ac:dyDescent="0.25">
      <c r="A7" s="18"/>
      <c r="B7" s="19"/>
      <c r="C7" s="20" t="s">
        <v>13</v>
      </c>
      <c r="D7" s="19">
        <v>24</v>
      </c>
      <c r="E7" s="79" t="s">
        <v>60</v>
      </c>
      <c r="F7" s="15">
        <f>D7*B7/1000</f>
        <v>0</v>
      </c>
      <c r="G7" s="20" t="s">
        <v>13</v>
      </c>
      <c r="H7" s="16">
        <v>365</v>
      </c>
      <c r="I7" s="21" t="s">
        <v>14</v>
      </c>
      <c r="J7" s="16">
        <f t="shared" ref="J7:J25" si="1">F7*H7</f>
        <v>0</v>
      </c>
      <c r="K7" s="16">
        <f t="shared" ref="K7:K25" si="2">J7*$K$2</f>
        <v>0</v>
      </c>
      <c r="L7" s="15">
        <f t="shared" ref="L7:L25" si="3">J7*$L$2</f>
        <v>0</v>
      </c>
      <c r="M7" s="17"/>
      <c r="N7" s="19"/>
      <c r="O7" s="16">
        <f>N7*D7*H7/1000</f>
        <v>0</v>
      </c>
      <c r="P7" s="16">
        <f t="shared" ref="P7:P25" si="4">IF(O7=0,0,J7-O7)</f>
        <v>0</v>
      </c>
      <c r="Q7" s="16">
        <f>$P7*$K$2</f>
        <v>0</v>
      </c>
      <c r="R7" s="15">
        <f>P7*$L$2</f>
        <v>0</v>
      </c>
      <c r="S7" s="19"/>
      <c r="T7" s="22">
        <f>IF(R7=0,0,S7/R7)</f>
        <v>0</v>
      </c>
    </row>
    <row r="8" spans="1:20" ht="15.75" x14ac:dyDescent="0.25">
      <c r="A8" s="18"/>
      <c r="B8" s="19"/>
      <c r="C8" s="20" t="s">
        <v>13</v>
      </c>
      <c r="D8" s="19">
        <v>24</v>
      </c>
      <c r="E8" s="79" t="s">
        <v>60</v>
      </c>
      <c r="F8" s="15">
        <f>D8*B8/1000</f>
        <v>0</v>
      </c>
      <c r="G8" s="20" t="s">
        <v>13</v>
      </c>
      <c r="H8" s="16">
        <v>365</v>
      </c>
      <c r="I8" s="21" t="s">
        <v>14</v>
      </c>
      <c r="J8" s="16">
        <f t="shared" si="1"/>
        <v>0</v>
      </c>
      <c r="K8" s="16">
        <f t="shared" si="2"/>
        <v>0</v>
      </c>
      <c r="L8" s="15">
        <f t="shared" si="3"/>
        <v>0</v>
      </c>
      <c r="M8" s="17"/>
      <c r="N8" s="19"/>
      <c r="O8" s="16">
        <f t="shared" ref="O8:O25" si="5">N8*D8*H8/1000</f>
        <v>0</v>
      </c>
      <c r="P8" s="16">
        <f t="shared" si="4"/>
        <v>0</v>
      </c>
      <c r="Q8" s="16">
        <f t="shared" ref="Q8:Q25" si="6">$P8*$K$2</f>
        <v>0</v>
      </c>
      <c r="R8" s="15">
        <f t="shared" ref="R8:R25" si="7">P8*$L$2</f>
        <v>0</v>
      </c>
      <c r="S8" s="19"/>
      <c r="T8" s="22">
        <f t="shared" ref="T8:T25" si="8">IF(R8=0,0,S8/R8)</f>
        <v>0</v>
      </c>
    </row>
    <row r="9" spans="1:20" ht="15.75" x14ac:dyDescent="0.25">
      <c r="A9" s="18"/>
      <c r="B9" s="19"/>
      <c r="C9" s="20" t="s">
        <v>13</v>
      </c>
      <c r="D9" s="19">
        <v>24</v>
      </c>
      <c r="E9" s="79" t="s">
        <v>60</v>
      </c>
      <c r="F9" s="15">
        <f>D9*B9/1000</f>
        <v>0</v>
      </c>
      <c r="G9" s="20" t="s">
        <v>13</v>
      </c>
      <c r="H9" s="16">
        <v>365</v>
      </c>
      <c r="I9" s="21" t="s">
        <v>14</v>
      </c>
      <c r="J9" s="16">
        <f t="shared" si="1"/>
        <v>0</v>
      </c>
      <c r="K9" s="16">
        <f t="shared" si="2"/>
        <v>0</v>
      </c>
      <c r="L9" s="15">
        <f t="shared" si="3"/>
        <v>0</v>
      </c>
      <c r="M9" s="17"/>
      <c r="N9" s="19"/>
      <c r="O9" s="16">
        <f t="shared" si="5"/>
        <v>0</v>
      </c>
      <c r="P9" s="16">
        <f t="shared" si="4"/>
        <v>0</v>
      </c>
      <c r="Q9" s="16">
        <f t="shared" si="6"/>
        <v>0</v>
      </c>
      <c r="R9" s="15">
        <f t="shared" si="7"/>
        <v>0</v>
      </c>
      <c r="S9" s="19"/>
      <c r="T9" s="22">
        <f t="shared" si="8"/>
        <v>0</v>
      </c>
    </row>
    <row r="10" spans="1:20" ht="15.75" x14ac:dyDescent="0.25">
      <c r="A10" s="18"/>
      <c r="B10" s="19"/>
      <c r="C10" s="20" t="s">
        <v>13</v>
      </c>
      <c r="D10" s="19">
        <v>24</v>
      </c>
      <c r="E10" s="79" t="s">
        <v>60</v>
      </c>
      <c r="F10" s="15">
        <f t="shared" ref="F10:F20" si="9">D10*B10/1000</f>
        <v>0</v>
      </c>
      <c r="G10" s="20" t="s">
        <v>13</v>
      </c>
      <c r="H10" s="16">
        <v>365</v>
      </c>
      <c r="I10" s="21" t="s">
        <v>14</v>
      </c>
      <c r="J10" s="16">
        <f t="shared" si="1"/>
        <v>0</v>
      </c>
      <c r="K10" s="16">
        <f t="shared" si="2"/>
        <v>0</v>
      </c>
      <c r="L10" s="15">
        <f t="shared" si="3"/>
        <v>0</v>
      </c>
      <c r="M10" s="17"/>
      <c r="N10" s="19"/>
      <c r="O10" s="16">
        <f t="shared" si="5"/>
        <v>0</v>
      </c>
      <c r="P10" s="16">
        <f t="shared" si="4"/>
        <v>0</v>
      </c>
      <c r="Q10" s="16">
        <f t="shared" si="6"/>
        <v>0</v>
      </c>
      <c r="R10" s="15">
        <f t="shared" si="7"/>
        <v>0</v>
      </c>
      <c r="S10" s="19"/>
      <c r="T10" s="22">
        <f t="shared" si="8"/>
        <v>0</v>
      </c>
    </row>
    <row r="11" spans="1:20" ht="15.75" x14ac:dyDescent="0.25">
      <c r="A11" s="18"/>
      <c r="B11" s="19"/>
      <c r="C11" s="20" t="s">
        <v>13</v>
      </c>
      <c r="D11" s="19">
        <v>24</v>
      </c>
      <c r="E11" s="79" t="s">
        <v>60</v>
      </c>
      <c r="F11" s="15">
        <f t="shared" si="9"/>
        <v>0</v>
      </c>
      <c r="G11" s="20" t="s">
        <v>13</v>
      </c>
      <c r="H11" s="16">
        <v>365</v>
      </c>
      <c r="I11" s="21" t="s">
        <v>14</v>
      </c>
      <c r="J11" s="16">
        <f t="shared" si="1"/>
        <v>0</v>
      </c>
      <c r="K11" s="16">
        <f t="shared" si="2"/>
        <v>0</v>
      </c>
      <c r="L11" s="15">
        <f t="shared" si="3"/>
        <v>0</v>
      </c>
      <c r="M11" s="17"/>
      <c r="N11" s="19"/>
      <c r="O11" s="16">
        <f t="shared" si="5"/>
        <v>0</v>
      </c>
      <c r="P11" s="16">
        <f t="shared" si="4"/>
        <v>0</v>
      </c>
      <c r="Q11" s="16">
        <f t="shared" si="6"/>
        <v>0</v>
      </c>
      <c r="R11" s="15">
        <f t="shared" si="7"/>
        <v>0</v>
      </c>
      <c r="S11" s="19"/>
      <c r="T11" s="22">
        <f t="shared" si="8"/>
        <v>0</v>
      </c>
    </row>
    <row r="12" spans="1:20" ht="15.75" x14ac:dyDescent="0.25">
      <c r="A12" s="18"/>
      <c r="B12" s="19"/>
      <c r="C12" s="20" t="s">
        <v>13</v>
      </c>
      <c r="D12" s="19">
        <v>24</v>
      </c>
      <c r="E12" s="79" t="s">
        <v>60</v>
      </c>
      <c r="F12" s="15">
        <f t="shared" si="9"/>
        <v>0</v>
      </c>
      <c r="G12" s="20" t="s">
        <v>13</v>
      </c>
      <c r="H12" s="16">
        <v>365</v>
      </c>
      <c r="I12" s="21" t="s">
        <v>14</v>
      </c>
      <c r="J12" s="16">
        <f t="shared" si="1"/>
        <v>0</v>
      </c>
      <c r="K12" s="16">
        <f t="shared" si="2"/>
        <v>0</v>
      </c>
      <c r="L12" s="15">
        <f t="shared" si="3"/>
        <v>0</v>
      </c>
      <c r="M12" s="17"/>
      <c r="N12" s="19"/>
      <c r="O12" s="16">
        <f t="shared" si="5"/>
        <v>0</v>
      </c>
      <c r="P12" s="16">
        <f t="shared" si="4"/>
        <v>0</v>
      </c>
      <c r="Q12" s="16">
        <f t="shared" si="6"/>
        <v>0</v>
      </c>
      <c r="R12" s="15">
        <f t="shared" si="7"/>
        <v>0</v>
      </c>
      <c r="S12" s="19"/>
      <c r="T12" s="22">
        <f t="shared" si="8"/>
        <v>0</v>
      </c>
    </row>
    <row r="13" spans="1:20" ht="15.75" x14ac:dyDescent="0.25">
      <c r="A13" s="18"/>
      <c r="B13" s="19"/>
      <c r="C13" s="20" t="s">
        <v>13</v>
      </c>
      <c r="D13" s="19">
        <v>24</v>
      </c>
      <c r="E13" s="79" t="s">
        <v>60</v>
      </c>
      <c r="F13" s="15">
        <f t="shared" si="9"/>
        <v>0</v>
      </c>
      <c r="G13" s="20" t="s">
        <v>13</v>
      </c>
      <c r="H13" s="16">
        <v>365</v>
      </c>
      <c r="I13" s="21" t="s">
        <v>14</v>
      </c>
      <c r="J13" s="16">
        <f t="shared" si="1"/>
        <v>0</v>
      </c>
      <c r="K13" s="16">
        <f t="shared" si="2"/>
        <v>0</v>
      </c>
      <c r="L13" s="15">
        <f t="shared" si="3"/>
        <v>0</v>
      </c>
      <c r="M13" s="17"/>
      <c r="N13" s="19"/>
      <c r="O13" s="16">
        <f t="shared" si="5"/>
        <v>0</v>
      </c>
      <c r="P13" s="16">
        <f t="shared" si="4"/>
        <v>0</v>
      </c>
      <c r="Q13" s="16">
        <f t="shared" si="6"/>
        <v>0</v>
      </c>
      <c r="R13" s="15">
        <f t="shared" si="7"/>
        <v>0</v>
      </c>
      <c r="S13" s="19"/>
      <c r="T13" s="22">
        <f t="shared" si="8"/>
        <v>0</v>
      </c>
    </row>
    <row r="14" spans="1:20" ht="15.75" x14ac:dyDescent="0.25">
      <c r="A14" s="18"/>
      <c r="B14" s="19"/>
      <c r="C14" s="20" t="s">
        <v>13</v>
      </c>
      <c r="D14" s="19">
        <v>24</v>
      </c>
      <c r="E14" s="79" t="s">
        <v>60</v>
      </c>
      <c r="F14" s="15">
        <f t="shared" si="9"/>
        <v>0</v>
      </c>
      <c r="G14" s="20" t="s">
        <v>13</v>
      </c>
      <c r="H14" s="16">
        <v>365</v>
      </c>
      <c r="I14" s="21" t="s">
        <v>14</v>
      </c>
      <c r="J14" s="16">
        <f t="shared" si="1"/>
        <v>0</v>
      </c>
      <c r="K14" s="16">
        <f t="shared" si="2"/>
        <v>0</v>
      </c>
      <c r="L14" s="15">
        <f t="shared" si="3"/>
        <v>0</v>
      </c>
      <c r="M14" s="17"/>
      <c r="N14" s="19"/>
      <c r="O14" s="16">
        <f t="shared" si="5"/>
        <v>0</v>
      </c>
      <c r="P14" s="16">
        <f t="shared" si="4"/>
        <v>0</v>
      </c>
      <c r="Q14" s="16">
        <f t="shared" si="6"/>
        <v>0</v>
      </c>
      <c r="R14" s="15">
        <f t="shared" si="7"/>
        <v>0</v>
      </c>
      <c r="S14" s="19"/>
      <c r="T14" s="22">
        <f t="shared" si="8"/>
        <v>0</v>
      </c>
    </row>
    <row r="15" spans="1:20" ht="15.75" x14ac:dyDescent="0.25">
      <c r="A15" s="18"/>
      <c r="B15" s="19"/>
      <c r="C15" s="20" t="s">
        <v>13</v>
      </c>
      <c r="D15" s="19">
        <v>24</v>
      </c>
      <c r="E15" s="79" t="s">
        <v>60</v>
      </c>
      <c r="F15" s="15">
        <f t="shared" si="9"/>
        <v>0</v>
      </c>
      <c r="G15" s="20" t="s">
        <v>13</v>
      </c>
      <c r="H15" s="16">
        <v>365</v>
      </c>
      <c r="I15" s="21" t="s">
        <v>14</v>
      </c>
      <c r="J15" s="16">
        <f t="shared" si="1"/>
        <v>0</v>
      </c>
      <c r="K15" s="16">
        <f t="shared" si="2"/>
        <v>0</v>
      </c>
      <c r="L15" s="15">
        <f t="shared" si="3"/>
        <v>0</v>
      </c>
      <c r="M15" s="17"/>
      <c r="N15" s="19"/>
      <c r="O15" s="16">
        <f t="shared" si="5"/>
        <v>0</v>
      </c>
      <c r="P15" s="16">
        <f t="shared" si="4"/>
        <v>0</v>
      </c>
      <c r="Q15" s="16">
        <f t="shared" si="6"/>
        <v>0</v>
      </c>
      <c r="R15" s="15">
        <f t="shared" si="7"/>
        <v>0</v>
      </c>
      <c r="S15" s="19"/>
      <c r="T15" s="22">
        <f t="shared" si="8"/>
        <v>0</v>
      </c>
    </row>
    <row r="16" spans="1:20" ht="15.75" x14ac:dyDescent="0.25">
      <c r="A16" s="18"/>
      <c r="B16" s="19"/>
      <c r="C16" s="20" t="s">
        <v>13</v>
      </c>
      <c r="D16" s="19">
        <v>24</v>
      </c>
      <c r="E16" s="79" t="s">
        <v>60</v>
      </c>
      <c r="F16" s="15">
        <f t="shared" si="9"/>
        <v>0</v>
      </c>
      <c r="G16" s="20" t="s">
        <v>13</v>
      </c>
      <c r="H16" s="16">
        <v>365</v>
      </c>
      <c r="I16" s="21" t="s">
        <v>14</v>
      </c>
      <c r="J16" s="16">
        <f t="shared" si="1"/>
        <v>0</v>
      </c>
      <c r="K16" s="16">
        <f t="shared" si="2"/>
        <v>0</v>
      </c>
      <c r="L16" s="15">
        <f t="shared" si="3"/>
        <v>0</v>
      </c>
      <c r="M16" s="17"/>
      <c r="N16" s="19"/>
      <c r="O16" s="16">
        <f t="shared" si="5"/>
        <v>0</v>
      </c>
      <c r="P16" s="16">
        <f t="shared" si="4"/>
        <v>0</v>
      </c>
      <c r="Q16" s="16">
        <f t="shared" si="6"/>
        <v>0</v>
      </c>
      <c r="R16" s="15">
        <f t="shared" si="7"/>
        <v>0</v>
      </c>
      <c r="S16" s="19"/>
      <c r="T16" s="22">
        <f t="shared" si="8"/>
        <v>0</v>
      </c>
    </row>
    <row r="17" spans="1:20" ht="15.75" x14ac:dyDescent="0.25">
      <c r="A17" s="18"/>
      <c r="B17" s="19"/>
      <c r="C17" s="20" t="s">
        <v>13</v>
      </c>
      <c r="D17" s="19">
        <v>24</v>
      </c>
      <c r="E17" s="79" t="s">
        <v>60</v>
      </c>
      <c r="F17" s="15">
        <f t="shared" si="9"/>
        <v>0</v>
      </c>
      <c r="G17" s="20" t="s">
        <v>13</v>
      </c>
      <c r="H17" s="16">
        <v>365</v>
      </c>
      <c r="I17" s="21" t="s">
        <v>14</v>
      </c>
      <c r="J17" s="16">
        <f t="shared" si="1"/>
        <v>0</v>
      </c>
      <c r="K17" s="16">
        <f t="shared" si="2"/>
        <v>0</v>
      </c>
      <c r="L17" s="15">
        <f t="shared" si="3"/>
        <v>0</v>
      </c>
      <c r="M17" s="17"/>
      <c r="N17" s="19"/>
      <c r="O17" s="16">
        <f t="shared" si="5"/>
        <v>0</v>
      </c>
      <c r="P17" s="16">
        <f t="shared" si="4"/>
        <v>0</v>
      </c>
      <c r="Q17" s="16">
        <f t="shared" si="6"/>
        <v>0</v>
      </c>
      <c r="R17" s="15">
        <f t="shared" si="7"/>
        <v>0</v>
      </c>
      <c r="S17" s="19"/>
      <c r="T17" s="22">
        <f t="shared" si="8"/>
        <v>0</v>
      </c>
    </row>
    <row r="18" spans="1:20" ht="15.75" x14ac:dyDescent="0.25">
      <c r="A18" s="18"/>
      <c r="B18" s="19"/>
      <c r="C18" s="20" t="s">
        <v>13</v>
      </c>
      <c r="D18" s="19">
        <v>24</v>
      </c>
      <c r="E18" s="79" t="s">
        <v>60</v>
      </c>
      <c r="F18" s="15">
        <f t="shared" si="9"/>
        <v>0</v>
      </c>
      <c r="G18" s="20" t="s">
        <v>13</v>
      </c>
      <c r="H18" s="16">
        <v>365</v>
      </c>
      <c r="I18" s="21" t="s">
        <v>14</v>
      </c>
      <c r="J18" s="16">
        <f t="shared" si="1"/>
        <v>0</v>
      </c>
      <c r="K18" s="16">
        <f t="shared" si="2"/>
        <v>0</v>
      </c>
      <c r="L18" s="15">
        <f t="shared" si="3"/>
        <v>0</v>
      </c>
      <c r="M18" s="17"/>
      <c r="N18" s="19"/>
      <c r="O18" s="16">
        <f t="shared" si="5"/>
        <v>0</v>
      </c>
      <c r="P18" s="16">
        <f t="shared" si="4"/>
        <v>0</v>
      </c>
      <c r="Q18" s="16">
        <f t="shared" si="6"/>
        <v>0</v>
      </c>
      <c r="R18" s="15">
        <f t="shared" si="7"/>
        <v>0</v>
      </c>
      <c r="S18" s="19"/>
      <c r="T18" s="22">
        <f t="shared" si="8"/>
        <v>0</v>
      </c>
    </row>
    <row r="19" spans="1:20" ht="15.75" x14ac:dyDescent="0.25">
      <c r="A19" s="18"/>
      <c r="B19" s="19"/>
      <c r="C19" s="20" t="s">
        <v>13</v>
      </c>
      <c r="D19" s="19">
        <v>24</v>
      </c>
      <c r="E19" s="79" t="s">
        <v>60</v>
      </c>
      <c r="F19" s="15">
        <f t="shared" si="9"/>
        <v>0</v>
      </c>
      <c r="G19" s="20" t="s">
        <v>13</v>
      </c>
      <c r="H19" s="16">
        <v>365</v>
      </c>
      <c r="I19" s="21" t="s">
        <v>14</v>
      </c>
      <c r="J19" s="16">
        <f t="shared" si="1"/>
        <v>0</v>
      </c>
      <c r="K19" s="16">
        <f t="shared" si="2"/>
        <v>0</v>
      </c>
      <c r="L19" s="15">
        <f t="shared" si="3"/>
        <v>0</v>
      </c>
      <c r="M19" s="17"/>
      <c r="N19" s="19"/>
      <c r="O19" s="16">
        <f t="shared" si="5"/>
        <v>0</v>
      </c>
      <c r="P19" s="16">
        <f t="shared" si="4"/>
        <v>0</v>
      </c>
      <c r="Q19" s="16">
        <f t="shared" si="6"/>
        <v>0</v>
      </c>
      <c r="R19" s="15">
        <f t="shared" si="7"/>
        <v>0</v>
      </c>
      <c r="S19" s="19"/>
      <c r="T19" s="22">
        <f t="shared" si="8"/>
        <v>0</v>
      </c>
    </row>
    <row r="20" spans="1:20" ht="15.75" x14ac:dyDescent="0.25">
      <c r="A20" s="18"/>
      <c r="B20" s="19"/>
      <c r="C20" s="20" t="s">
        <v>13</v>
      </c>
      <c r="D20" s="19">
        <v>24</v>
      </c>
      <c r="E20" s="79" t="s">
        <v>60</v>
      </c>
      <c r="F20" s="15">
        <f t="shared" si="9"/>
        <v>0</v>
      </c>
      <c r="G20" s="20" t="s">
        <v>13</v>
      </c>
      <c r="H20" s="16">
        <v>365</v>
      </c>
      <c r="I20" s="21" t="s">
        <v>14</v>
      </c>
      <c r="J20" s="16">
        <f t="shared" si="1"/>
        <v>0</v>
      </c>
      <c r="K20" s="16">
        <f t="shared" si="2"/>
        <v>0</v>
      </c>
      <c r="L20" s="15">
        <f t="shared" si="3"/>
        <v>0</v>
      </c>
      <c r="M20" s="17"/>
      <c r="N20" s="19"/>
      <c r="O20" s="16">
        <f t="shared" si="5"/>
        <v>0</v>
      </c>
      <c r="P20" s="16">
        <f t="shared" si="4"/>
        <v>0</v>
      </c>
      <c r="Q20" s="16">
        <f t="shared" si="6"/>
        <v>0</v>
      </c>
      <c r="R20" s="15">
        <f t="shared" si="7"/>
        <v>0</v>
      </c>
      <c r="S20" s="19"/>
      <c r="T20" s="22">
        <f t="shared" si="8"/>
        <v>0</v>
      </c>
    </row>
    <row r="21" spans="1:20" ht="15.75" x14ac:dyDescent="0.25">
      <c r="A21" s="18"/>
      <c r="B21" s="19"/>
      <c r="C21" s="20" t="s">
        <v>13</v>
      </c>
      <c r="D21" s="19">
        <v>24</v>
      </c>
      <c r="E21" s="79" t="s">
        <v>60</v>
      </c>
      <c r="F21" s="15">
        <f>D21*B21/1000</f>
        <v>0</v>
      </c>
      <c r="G21" s="20" t="s">
        <v>13</v>
      </c>
      <c r="H21" s="16">
        <v>365</v>
      </c>
      <c r="I21" s="21" t="s">
        <v>14</v>
      </c>
      <c r="J21" s="16">
        <f>F21*H21</f>
        <v>0</v>
      </c>
      <c r="K21" s="16">
        <f t="shared" si="2"/>
        <v>0</v>
      </c>
      <c r="L21" s="15">
        <f>J21*$L$2</f>
        <v>0</v>
      </c>
      <c r="M21" s="17"/>
      <c r="N21" s="19"/>
      <c r="O21" s="16">
        <f t="shared" si="5"/>
        <v>0</v>
      </c>
      <c r="P21" s="16">
        <f t="shared" si="4"/>
        <v>0</v>
      </c>
      <c r="Q21" s="16">
        <f t="shared" si="6"/>
        <v>0</v>
      </c>
      <c r="R21" s="15">
        <f t="shared" si="7"/>
        <v>0</v>
      </c>
      <c r="S21" s="19"/>
      <c r="T21" s="22">
        <f t="shared" si="8"/>
        <v>0</v>
      </c>
    </row>
    <row r="22" spans="1:20" ht="15.75" x14ac:dyDescent="0.25">
      <c r="A22" s="18"/>
      <c r="B22" s="19"/>
      <c r="C22" s="20" t="s">
        <v>13</v>
      </c>
      <c r="D22" s="19">
        <v>24</v>
      </c>
      <c r="E22" s="79" t="s">
        <v>60</v>
      </c>
      <c r="F22" s="15">
        <f>D22*B22/1000</f>
        <v>0</v>
      </c>
      <c r="G22" s="20" t="s">
        <v>13</v>
      </c>
      <c r="H22" s="16">
        <v>365</v>
      </c>
      <c r="I22" s="21" t="s">
        <v>14</v>
      </c>
      <c r="J22" s="16">
        <f>F22*H22</f>
        <v>0</v>
      </c>
      <c r="K22" s="16">
        <f>J22*$K$2</f>
        <v>0</v>
      </c>
      <c r="L22" s="15">
        <f>J22*$L$2</f>
        <v>0</v>
      </c>
      <c r="M22" s="17"/>
      <c r="N22" s="19"/>
      <c r="O22" s="16">
        <f>N22*D22*H22/1000</f>
        <v>0</v>
      </c>
      <c r="P22" s="16">
        <f>IF(O22=0,0,J22-O22)</f>
        <v>0</v>
      </c>
      <c r="Q22" s="16">
        <f t="shared" si="6"/>
        <v>0</v>
      </c>
      <c r="R22" s="15">
        <f>P22*$L$2</f>
        <v>0</v>
      </c>
      <c r="S22" s="19"/>
      <c r="T22" s="22">
        <f>IF(R22=0,0,S22/R22)</f>
        <v>0</v>
      </c>
    </row>
    <row r="23" spans="1:20" ht="15.75" x14ac:dyDescent="0.25">
      <c r="A23" s="18"/>
      <c r="B23" s="19"/>
      <c r="C23" s="20" t="s">
        <v>13</v>
      </c>
      <c r="D23" s="19">
        <v>24</v>
      </c>
      <c r="E23" s="79" t="s">
        <v>60</v>
      </c>
      <c r="F23" s="15">
        <f>D23*B23/1000</f>
        <v>0</v>
      </c>
      <c r="G23" s="20" t="s">
        <v>13</v>
      </c>
      <c r="H23" s="16">
        <v>365</v>
      </c>
      <c r="I23" s="21" t="s">
        <v>14</v>
      </c>
      <c r="J23" s="16">
        <f>F23*H23</f>
        <v>0</v>
      </c>
      <c r="K23" s="16">
        <f>J23*$K$2</f>
        <v>0</v>
      </c>
      <c r="L23" s="15">
        <f>J23*$L$2</f>
        <v>0</v>
      </c>
      <c r="M23" s="17"/>
      <c r="N23" s="19"/>
      <c r="O23" s="16">
        <f>N23*D23*H23/1000</f>
        <v>0</v>
      </c>
      <c r="P23" s="16">
        <f>IF(O23=0,0,J23-O23)</f>
        <v>0</v>
      </c>
      <c r="Q23" s="16">
        <f t="shared" si="6"/>
        <v>0</v>
      </c>
      <c r="R23" s="15">
        <f>P23*$L$2</f>
        <v>0</v>
      </c>
      <c r="S23" s="19"/>
      <c r="T23" s="22">
        <f>IF(R23=0,0,S23/R23)</f>
        <v>0</v>
      </c>
    </row>
    <row r="24" spans="1:20" ht="15.75" x14ac:dyDescent="0.25">
      <c r="A24" s="18"/>
      <c r="B24" s="19"/>
      <c r="C24" s="20" t="s">
        <v>13</v>
      </c>
      <c r="D24" s="19">
        <v>24</v>
      </c>
      <c r="E24" s="79" t="s">
        <v>60</v>
      </c>
      <c r="F24" s="15">
        <f>D24*B24/1000</f>
        <v>0</v>
      </c>
      <c r="G24" s="20" t="s">
        <v>13</v>
      </c>
      <c r="H24" s="16">
        <v>365</v>
      </c>
      <c r="I24" s="21" t="s">
        <v>14</v>
      </c>
      <c r="J24" s="16">
        <f>F24*H24</f>
        <v>0</v>
      </c>
      <c r="K24" s="16">
        <f>J24*$K$2</f>
        <v>0</v>
      </c>
      <c r="L24" s="15">
        <f>J24*$L$2</f>
        <v>0</v>
      </c>
      <c r="M24" s="17"/>
      <c r="N24" s="19"/>
      <c r="O24" s="16">
        <f>N24*D24*H24/1000</f>
        <v>0</v>
      </c>
      <c r="P24" s="16">
        <f>IF(O24=0,0,J24-O24)</f>
        <v>0</v>
      </c>
      <c r="Q24" s="16">
        <f t="shared" si="6"/>
        <v>0</v>
      </c>
      <c r="R24" s="15">
        <f>P24*$L$2</f>
        <v>0</v>
      </c>
      <c r="S24" s="19"/>
      <c r="T24" s="22">
        <f>IF(R24=0,0,S24/R24)</f>
        <v>0</v>
      </c>
    </row>
    <row r="25" spans="1:20" ht="16.5" thickBot="1" x14ac:dyDescent="0.3">
      <c r="A25" s="18"/>
      <c r="B25" s="23"/>
      <c r="C25" s="20" t="s">
        <v>13</v>
      </c>
      <c r="D25" s="19">
        <v>24</v>
      </c>
      <c r="E25" s="79" t="s">
        <v>60</v>
      </c>
      <c r="F25" s="24">
        <f>D25*B25/1000</f>
        <v>0</v>
      </c>
      <c r="G25" s="20" t="s">
        <v>13</v>
      </c>
      <c r="H25" s="16">
        <v>365</v>
      </c>
      <c r="I25" s="21" t="s">
        <v>14</v>
      </c>
      <c r="J25" s="25">
        <f t="shared" si="1"/>
        <v>0</v>
      </c>
      <c r="K25" s="25">
        <f t="shared" si="2"/>
        <v>0</v>
      </c>
      <c r="L25" s="24">
        <f t="shared" si="3"/>
        <v>0</v>
      </c>
      <c r="M25" s="17"/>
      <c r="N25" s="23"/>
      <c r="O25" s="25">
        <f t="shared" si="5"/>
        <v>0</v>
      </c>
      <c r="P25" s="25">
        <f t="shared" si="4"/>
        <v>0</v>
      </c>
      <c r="Q25" s="25">
        <f t="shared" si="6"/>
        <v>0</v>
      </c>
      <c r="R25" s="24">
        <f t="shared" si="7"/>
        <v>0</v>
      </c>
      <c r="S25" s="19"/>
      <c r="T25" s="22">
        <f t="shared" si="8"/>
        <v>0</v>
      </c>
    </row>
    <row r="26" spans="1:20" ht="16.5" thickBot="1" x14ac:dyDescent="0.3">
      <c r="A26" s="26" t="s">
        <v>59</v>
      </c>
      <c r="B26" s="27">
        <f>SUM(B7:B25)</f>
        <v>0</v>
      </c>
      <c r="C26" s="28"/>
      <c r="D26" s="14"/>
      <c r="E26" s="14"/>
      <c r="F26" s="29">
        <f>SUM(F7:F25)</f>
        <v>0</v>
      </c>
      <c r="G26" s="16"/>
      <c r="H26" s="16"/>
      <c r="I26" s="16"/>
      <c r="J26" s="30">
        <f>SUM(J7:J25)</f>
        <v>0</v>
      </c>
      <c r="K26" s="30">
        <f>SUM(K7:K25)</f>
        <v>0</v>
      </c>
      <c r="L26" s="30">
        <f>SUM(L7:L25)</f>
        <v>0</v>
      </c>
      <c r="M26" s="31"/>
      <c r="N26" s="32"/>
      <c r="O26" s="33">
        <f>SUM(O7:O25)</f>
        <v>0</v>
      </c>
      <c r="P26" s="30">
        <f>SUM(P7:P25)</f>
        <v>0</v>
      </c>
      <c r="Q26" s="30">
        <f>P26*$K$2</f>
        <v>0</v>
      </c>
      <c r="R26" s="29">
        <f>SUM(R7:R25)</f>
        <v>0</v>
      </c>
      <c r="S26" s="30"/>
      <c r="T26" s="18"/>
    </row>
    <row r="27" spans="1:20" ht="16.5" thickBot="1" x14ac:dyDescent="0.3">
      <c r="A27" s="26" t="s">
        <v>56</v>
      </c>
      <c r="B27" s="34">
        <f>IF(H27=0,0,3600000/(H27*K27))</f>
        <v>0</v>
      </c>
      <c r="C27" s="35"/>
      <c r="D27" s="35"/>
      <c r="E27" s="36"/>
      <c r="F27" s="37"/>
      <c r="G27" s="38"/>
      <c r="H27" s="39"/>
      <c r="I27" s="39"/>
      <c r="J27" s="40"/>
      <c r="K27" s="39"/>
      <c r="L27" s="39"/>
      <c r="M27" s="41"/>
      <c r="N27" s="42"/>
      <c r="O27" s="43"/>
      <c r="P27" s="39"/>
      <c r="Q27" s="39"/>
      <c r="R27" s="37"/>
      <c r="S27" s="39"/>
      <c r="T27" s="44"/>
    </row>
    <row r="28" spans="1:20" ht="15.75" x14ac:dyDescent="0.25">
      <c r="A28" s="7"/>
      <c r="B28" s="45"/>
      <c r="C28" s="45"/>
      <c r="D28" s="46"/>
      <c r="E28" s="46"/>
      <c r="F28" s="47"/>
      <c r="G28" s="45"/>
      <c r="H28" s="45"/>
      <c r="I28" s="45"/>
      <c r="J28" s="45"/>
      <c r="K28" s="45"/>
      <c r="L28" s="45"/>
      <c r="M28" s="45"/>
      <c r="N28" s="7"/>
      <c r="O28" s="7"/>
      <c r="P28" s="7"/>
      <c r="Q28" s="7"/>
      <c r="R28" s="7"/>
      <c r="S28" s="7"/>
      <c r="T28" s="7"/>
    </row>
    <row r="29" spans="1:20" ht="52.5" customHeight="1" x14ac:dyDescent="0.25">
      <c r="A29" s="13" t="s">
        <v>55</v>
      </c>
      <c r="B29" s="11" t="s">
        <v>2</v>
      </c>
      <c r="C29" s="18"/>
      <c r="D29" s="11" t="s">
        <v>35</v>
      </c>
      <c r="E29" s="11"/>
      <c r="F29" s="11" t="s">
        <v>25</v>
      </c>
      <c r="G29" s="11"/>
      <c r="H29" s="11" t="s">
        <v>7</v>
      </c>
      <c r="I29" s="11"/>
      <c r="J29" s="11" t="s">
        <v>26</v>
      </c>
      <c r="K29" s="11" t="s">
        <v>33</v>
      </c>
      <c r="L29" s="11" t="s">
        <v>32</v>
      </c>
      <c r="M29" s="12"/>
      <c r="N29" s="8" t="s">
        <v>2</v>
      </c>
      <c r="O29" s="8" t="s">
        <v>26</v>
      </c>
      <c r="P29" s="8" t="s">
        <v>26</v>
      </c>
      <c r="Q29" s="8" t="s">
        <v>33</v>
      </c>
      <c r="R29" s="8" t="s">
        <v>32</v>
      </c>
      <c r="S29" s="11" t="s">
        <v>5</v>
      </c>
      <c r="T29" s="8" t="s">
        <v>29</v>
      </c>
    </row>
    <row r="30" spans="1:20" ht="15.75" x14ac:dyDescent="0.25">
      <c r="A30" s="18"/>
      <c r="B30" s="19"/>
      <c r="C30" s="20" t="s">
        <v>13</v>
      </c>
      <c r="D30" s="19"/>
      <c r="E30" s="79" t="s">
        <v>60</v>
      </c>
      <c r="F30" s="15">
        <f t="shared" ref="F30:F48" si="10">D30*B30/1000</f>
        <v>0</v>
      </c>
      <c r="G30" s="20" t="s">
        <v>13</v>
      </c>
      <c r="H30" s="48">
        <v>365</v>
      </c>
      <c r="I30" s="21" t="s">
        <v>14</v>
      </c>
      <c r="J30" s="16">
        <f t="shared" ref="J30:J38" si="11">F30*H30</f>
        <v>0</v>
      </c>
      <c r="K30" s="16">
        <f t="shared" ref="K30:K49" si="12">J30*$K$2</f>
        <v>0</v>
      </c>
      <c r="L30" s="15">
        <f t="shared" ref="L30:L43" si="13">J30*$L$2</f>
        <v>0</v>
      </c>
      <c r="M30" s="17"/>
      <c r="N30" s="19"/>
      <c r="O30" s="16">
        <f>N30*D30*H30/1000</f>
        <v>0</v>
      </c>
      <c r="P30" s="16">
        <f t="shared" ref="P30:P48" si="14">IF(O30=0,0,J30-O30)</f>
        <v>0</v>
      </c>
      <c r="Q30" s="16">
        <f t="shared" ref="Q30:Q48" si="15">$P30*$K$2</f>
        <v>0</v>
      </c>
      <c r="R30" s="15">
        <f t="shared" ref="R30:R48" si="16">P30*$L$2</f>
        <v>0</v>
      </c>
      <c r="S30" s="19"/>
      <c r="T30" s="22">
        <f>IF(R30=0,0,S30/R30)</f>
        <v>0</v>
      </c>
    </row>
    <row r="31" spans="1:20" ht="15.75" x14ac:dyDescent="0.25">
      <c r="A31" s="18"/>
      <c r="B31" s="19"/>
      <c r="C31" s="20" t="s">
        <v>13</v>
      </c>
      <c r="D31" s="19"/>
      <c r="E31" s="79" t="s">
        <v>60</v>
      </c>
      <c r="F31" s="15">
        <f t="shared" si="10"/>
        <v>0</v>
      </c>
      <c r="G31" s="20" t="s">
        <v>13</v>
      </c>
      <c r="H31" s="48">
        <v>365</v>
      </c>
      <c r="I31" s="21" t="s">
        <v>14</v>
      </c>
      <c r="J31" s="16">
        <f t="shared" si="11"/>
        <v>0</v>
      </c>
      <c r="K31" s="16">
        <f t="shared" si="12"/>
        <v>0</v>
      </c>
      <c r="L31" s="15">
        <f t="shared" si="13"/>
        <v>0</v>
      </c>
      <c r="M31" s="17"/>
      <c r="N31" s="19"/>
      <c r="O31" s="16">
        <f t="shared" ref="O31:O48" si="17">N31*D31*H31/1000</f>
        <v>0</v>
      </c>
      <c r="P31" s="16">
        <f t="shared" si="14"/>
        <v>0</v>
      </c>
      <c r="Q31" s="16">
        <f t="shared" si="15"/>
        <v>0</v>
      </c>
      <c r="R31" s="15">
        <f t="shared" si="16"/>
        <v>0</v>
      </c>
      <c r="S31" s="19"/>
      <c r="T31" s="22">
        <f t="shared" ref="T31:T48" si="18">IF(R31=0,0,S31/R31)</f>
        <v>0</v>
      </c>
    </row>
    <row r="32" spans="1:20" ht="15.75" x14ac:dyDescent="0.25">
      <c r="A32" s="18"/>
      <c r="B32" s="19"/>
      <c r="C32" s="20" t="s">
        <v>13</v>
      </c>
      <c r="D32" s="19"/>
      <c r="E32" s="79" t="s">
        <v>60</v>
      </c>
      <c r="F32" s="15">
        <f t="shared" si="10"/>
        <v>0</v>
      </c>
      <c r="G32" s="20" t="s">
        <v>13</v>
      </c>
      <c r="H32" s="48">
        <v>365</v>
      </c>
      <c r="I32" s="21" t="s">
        <v>14</v>
      </c>
      <c r="J32" s="16">
        <f t="shared" si="11"/>
        <v>0</v>
      </c>
      <c r="K32" s="16">
        <f t="shared" si="12"/>
        <v>0</v>
      </c>
      <c r="L32" s="15">
        <f t="shared" si="13"/>
        <v>0</v>
      </c>
      <c r="M32" s="17"/>
      <c r="N32" s="19"/>
      <c r="O32" s="16">
        <f t="shared" si="17"/>
        <v>0</v>
      </c>
      <c r="P32" s="16">
        <f t="shared" si="14"/>
        <v>0</v>
      </c>
      <c r="Q32" s="16">
        <f t="shared" si="15"/>
        <v>0</v>
      </c>
      <c r="R32" s="15">
        <f t="shared" si="16"/>
        <v>0</v>
      </c>
      <c r="S32" s="19"/>
      <c r="T32" s="22">
        <f t="shared" si="18"/>
        <v>0</v>
      </c>
    </row>
    <row r="33" spans="1:20" ht="15.75" x14ac:dyDescent="0.25">
      <c r="A33" s="18"/>
      <c r="B33" s="19"/>
      <c r="C33" s="20" t="s">
        <v>13</v>
      </c>
      <c r="D33" s="19"/>
      <c r="E33" s="79" t="s">
        <v>60</v>
      </c>
      <c r="F33" s="15">
        <f t="shared" si="10"/>
        <v>0</v>
      </c>
      <c r="G33" s="20" t="s">
        <v>13</v>
      </c>
      <c r="H33" s="48">
        <v>365</v>
      </c>
      <c r="I33" s="21" t="s">
        <v>14</v>
      </c>
      <c r="J33" s="16">
        <f t="shared" si="11"/>
        <v>0</v>
      </c>
      <c r="K33" s="16">
        <f t="shared" si="12"/>
        <v>0</v>
      </c>
      <c r="L33" s="15">
        <f t="shared" si="13"/>
        <v>0</v>
      </c>
      <c r="M33" s="17"/>
      <c r="N33" s="19"/>
      <c r="O33" s="16">
        <f t="shared" si="17"/>
        <v>0</v>
      </c>
      <c r="P33" s="16">
        <f t="shared" si="14"/>
        <v>0</v>
      </c>
      <c r="Q33" s="16">
        <f t="shared" si="15"/>
        <v>0</v>
      </c>
      <c r="R33" s="15">
        <f t="shared" si="16"/>
        <v>0</v>
      </c>
      <c r="S33" s="19"/>
      <c r="T33" s="22">
        <f t="shared" si="18"/>
        <v>0</v>
      </c>
    </row>
    <row r="34" spans="1:20" ht="15.75" x14ac:dyDescent="0.25">
      <c r="A34" s="18"/>
      <c r="B34" s="19"/>
      <c r="C34" s="20" t="s">
        <v>13</v>
      </c>
      <c r="D34" s="19"/>
      <c r="E34" s="79" t="s">
        <v>60</v>
      </c>
      <c r="F34" s="15">
        <f t="shared" si="10"/>
        <v>0</v>
      </c>
      <c r="G34" s="20" t="s">
        <v>13</v>
      </c>
      <c r="H34" s="48">
        <v>365</v>
      </c>
      <c r="I34" s="21" t="s">
        <v>14</v>
      </c>
      <c r="J34" s="16">
        <f t="shared" si="11"/>
        <v>0</v>
      </c>
      <c r="K34" s="16">
        <f t="shared" si="12"/>
        <v>0</v>
      </c>
      <c r="L34" s="15">
        <f t="shared" si="13"/>
        <v>0</v>
      </c>
      <c r="M34" s="17"/>
      <c r="N34" s="19"/>
      <c r="O34" s="16">
        <f t="shared" si="17"/>
        <v>0</v>
      </c>
      <c r="P34" s="16">
        <f t="shared" si="14"/>
        <v>0</v>
      </c>
      <c r="Q34" s="16">
        <f t="shared" si="15"/>
        <v>0</v>
      </c>
      <c r="R34" s="15">
        <f t="shared" si="16"/>
        <v>0</v>
      </c>
      <c r="S34" s="19"/>
      <c r="T34" s="22">
        <f t="shared" si="18"/>
        <v>0</v>
      </c>
    </row>
    <row r="35" spans="1:20" ht="15.75" x14ac:dyDescent="0.25">
      <c r="A35" s="18"/>
      <c r="B35" s="19"/>
      <c r="C35" s="20" t="s">
        <v>13</v>
      </c>
      <c r="D35" s="19"/>
      <c r="E35" s="79" t="s">
        <v>60</v>
      </c>
      <c r="F35" s="15">
        <f t="shared" si="10"/>
        <v>0</v>
      </c>
      <c r="G35" s="20" t="s">
        <v>13</v>
      </c>
      <c r="H35" s="48">
        <v>365</v>
      </c>
      <c r="I35" s="21" t="s">
        <v>14</v>
      </c>
      <c r="J35" s="16">
        <f t="shared" si="11"/>
        <v>0</v>
      </c>
      <c r="K35" s="16">
        <f t="shared" si="12"/>
        <v>0</v>
      </c>
      <c r="L35" s="15">
        <f t="shared" si="13"/>
        <v>0</v>
      </c>
      <c r="M35" s="17"/>
      <c r="N35" s="19"/>
      <c r="O35" s="16">
        <f t="shared" si="17"/>
        <v>0</v>
      </c>
      <c r="P35" s="16">
        <f t="shared" si="14"/>
        <v>0</v>
      </c>
      <c r="Q35" s="16">
        <f t="shared" si="15"/>
        <v>0</v>
      </c>
      <c r="R35" s="15">
        <f t="shared" si="16"/>
        <v>0</v>
      </c>
      <c r="S35" s="19"/>
      <c r="T35" s="22">
        <f t="shared" si="18"/>
        <v>0</v>
      </c>
    </row>
    <row r="36" spans="1:20" ht="15.75" x14ac:dyDescent="0.25">
      <c r="A36" s="18"/>
      <c r="B36" s="19"/>
      <c r="C36" s="20" t="s">
        <v>13</v>
      </c>
      <c r="D36" s="19"/>
      <c r="E36" s="79" t="s">
        <v>60</v>
      </c>
      <c r="F36" s="15">
        <f t="shared" si="10"/>
        <v>0</v>
      </c>
      <c r="G36" s="20" t="s">
        <v>13</v>
      </c>
      <c r="H36" s="48">
        <v>365</v>
      </c>
      <c r="I36" s="21" t="s">
        <v>14</v>
      </c>
      <c r="J36" s="16">
        <f t="shared" si="11"/>
        <v>0</v>
      </c>
      <c r="K36" s="16">
        <f t="shared" si="12"/>
        <v>0</v>
      </c>
      <c r="L36" s="15">
        <f t="shared" si="13"/>
        <v>0</v>
      </c>
      <c r="M36" s="17"/>
      <c r="N36" s="19"/>
      <c r="O36" s="16">
        <f t="shared" si="17"/>
        <v>0</v>
      </c>
      <c r="P36" s="16">
        <f t="shared" si="14"/>
        <v>0</v>
      </c>
      <c r="Q36" s="16">
        <f t="shared" si="15"/>
        <v>0</v>
      </c>
      <c r="R36" s="15">
        <f t="shared" si="16"/>
        <v>0</v>
      </c>
      <c r="S36" s="19"/>
      <c r="T36" s="22">
        <f t="shared" si="18"/>
        <v>0</v>
      </c>
    </row>
    <row r="37" spans="1:20" ht="15.75" x14ac:dyDescent="0.25">
      <c r="A37" s="18"/>
      <c r="B37" s="19"/>
      <c r="C37" s="20" t="s">
        <v>13</v>
      </c>
      <c r="D37" s="19"/>
      <c r="E37" s="79" t="s">
        <v>60</v>
      </c>
      <c r="F37" s="15">
        <f t="shared" si="10"/>
        <v>0</v>
      </c>
      <c r="G37" s="20" t="s">
        <v>13</v>
      </c>
      <c r="H37" s="48">
        <v>365</v>
      </c>
      <c r="I37" s="21" t="s">
        <v>14</v>
      </c>
      <c r="J37" s="16">
        <f t="shared" si="11"/>
        <v>0</v>
      </c>
      <c r="K37" s="16">
        <f t="shared" si="12"/>
        <v>0</v>
      </c>
      <c r="L37" s="15">
        <f t="shared" si="13"/>
        <v>0</v>
      </c>
      <c r="M37" s="17"/>
      <c r="N37" s="19"/>
      <c r="O37" s="16">
        <f t="shared" si="17"/>
        <v>0</v>
      </c>
      <c r="P37" s="16">
        <f t="shared" si="14"/>
        <v>0</v>
      </c>
      <c r="Q37" s="16">
        <f t="shared" si="15"/>
        <v>0</v>
      </c>
      <c r="R37" s="15">
        <f t="shared" si="16"/>
        <v>0</v>
      </c>
      <c r="S37" s="19"/>
      <c r="T37" s="22">
        <f t="shared" si="18"/>
        <v>0</v>
      </c>
    </row>
    <row r="38" spans="1:20" ht="15.75" x14ac:dyDescent="0.25">
      <c r="A38" s="18"/>
      <c r="B38" s="19"/>
      <c r="C38" s="20" t="s">
        <v>13</v>
      </c>
      <c r="D38" s="19"/>
      <c r="E38" s="79" t="s">
        <v>60</v>
      </c>
      <c r="F38" s="15">
        <f t="shared" si="10"/>
        <v>0</v>
      </c>
      <c r="G38" s="20" t="s">
        <v>13</v>
      </c>
      <c r="H38" s="48">
        <v>365</v>
      </c>
      <c r="I38" s="21" t="s">
        <v>14</v>
      </c>
      <c r="J38" s="16">
        <f t="shared" si="11"/>
        <v>0</v>
      </c>
      <c r="K38" s="16">
        <f t="shared" si="12"/>
        <v>0</v>
      </c>
      <c r="L38" s="15">
        <f t="shared" si="13"/>
        <v>0</v>
      </c>
      <c r="M38" s="17"/>
      <c r="N38" s="19"/>
      <c r="O38" s="16">
        <f t="shared" si="17"/>
        <v>0</v>
      </c>
      <c r="P38" s="16">
        <f t="shared" si="14"/>
        <v>0</v>
      </c>
      <c r="Q38" s="16">
        <f t="shared" si="15"/>
        <v>0</v>
      </c>
      <c r="R38" s="15">
        <f t="shared" si="16"/>
        <v>0</v>
      </c>
      <c r="S38" s="19"/>
      <c r="T38" s="22">
        <f t="shared" si="18"/>
        <v>0</v>
      </c>
    </row>
    <row r="39" spans="1:20" ht="15.75" x14ac:dyDescent="0.25">
      <c r="A39" s="18"/>
      <c r="B39" s="19"/>
      <c r="C39" s="20" t="s">
        <v>13</v>
      </c>
      <c r="D39" s="49"/>
      <c r="E39" s="79" t="s">
        <v>60</v>
      </c>
      <c r="F39" s="15">
        <f t="shared" si="10"/>
        <v>0</v>
      </c>
      <c r="G39" s="20" t="s">
        <v>13</v>
      </c>
      <c r="H39" s="48">
        <v>365</v>
      </c>
      <c r="I39" s="21" t="s">
        <v>14</v>
      </c>
      <c r="J39" s="16">
        <f>F39*H39</f>
        <v>0</v>
      </c>
      <c r="K39" s="16">
        <f t="shared" si="12"/>
        <v>0</v>
      </c>
      <c r="L39" s="15">
        <f t="shared" si="13"/>
        <v>0</v>
      </c>
      <c r="M39" s="17"/>
      <c r="N39" s="19"/>
      <c r="O39" s="16">
        <f t="shared" si="17"/>
        <v>0</v>
      </c>
      <c r="P39" s="16">
        <f t="shared" si="14"/>
        <v>0</v>
      </c>
      <c r="Q39" s="16">
        <f t="shared" si="15"/>
        <v>0</v>
      </c>
      <c r="R39" s="15">
        <f t="shared" si="16"/>
        <v>0</v>
      </c>
      <c r="S39" s="19"/>
      <c r="T39" s="22">
        <f t="shared" si="18"/>
        <v>0</v>
      </c>
    </row>
    <row r="40" spans="1:20" ht="15.75" x14ac:dyDescent="0.25">
      <c r="A40" s="18"/>
      <c r="B40" s="19"/>
      <c r="C40" s="20" t="s">
        <v>13</v>
      </c>
      <c r="D40" s="50"/>
      <c r="E40" s="79" t="s">
        <v>60</v>
      </c>
      <c r="F40" s="15">
        <f t="shared" si="10"/>
        <v>0</v>
      </c>
      <c r="G40" s="20" t="s">
        <v>13</v>
      </c>
      <c r="H40" s="48">
        <v>365</v>
      </c>
      <c r="I40" s="21" t="s">
        <v>14</v>
      </c>
      <c r="J40" s="16">
        <f t="shared" ref="J40:J48" si="19">365*F40</f>
        <v>0</v>
      </c>
      <c r="K40" s="16">
        <f t="shared" si="12"/>
        <v>0</v>
      </c>
      <c r="L40" s="15">
        <f t="shared" si="13"/>
        <v>0</v>
      </c>
      <c r="M40" s="17"/>
      <c r="N40" s="19"/>
      <c r="O40" s="16">
        <f t="shared" si="17"/>
        <v>0</v>
      </c>
      <c r="P40" s="16">
        <f t="shared" si="14"/>
        <v>0</v>
      </c>
      <c r="Q40" s="16">
        <f t="shared" si="15"/>
        <v>0</v>
      </c>
      <c r="R40" s="15">
        <f t="shared" si="16"/>
        <v>0</v>
      </c>
      <c r="S40" s="19"/>
      <c r="T40" s="22">
        <f t="shared" si="18"/>
        <v>0</v>
      </c>
    </row>
    <row r="41" spans="1:20" ht="15.75" x14ac:dyDescent="0.25">
      <c r="A41" s="18"/>
      <c r="B41" s="19"/>
      <c r="C41" s="20" t="s">
        <v>13</v>
      </c>
      <c r="D41" s="19"/>
      <c r="E41" s="79" t="s">
        <v>60</v>
      </c>
      <c r="F41" s="15">
        <f t="shared" si="10"/>
        <v>0</v>
      </c>
      <c r="G41" s="20" t="s">
        <v>13</v>
      </c>
      <c r="H41" s="48">
        <v>365</v>
      </c>
      <c r="I41" s="21" t="s">
        <v>14</v>
      </c>
      <c r="J41" s="16">
        <f t="shared" si="19"/>
        <v>0</v>
      </c>
      <c r="K41" s="16">
        <f t="shared" si="12"/>
        <v>0</v>
      </c>
      <c r="L41" s="15">
        <f t="shared" si="13"/>
        <v>0</v>
      </c>
      <c r="M41" s="17"/>
      <c r="N41" s="19"/>
      <c r="O41" s="16">
        <f t="shared" si="17"/>
        <v>0</v>
      </c>
      <c r="P41" s="16">
        <f t="shared" si="14"/>
        <v>0</v>
      </c>
      <c r="Q41" s="16">
        <f t="shared" si="15"/>
        <v>0</v>
      </c>
      <c r="R41" s="15">
        <f t="shared" si="16"/>
        <v>0</v>
      </c>
      <c r="S41" s="19"/>
      <c r="T41" s="22">
        <f t="shared" si="18"/>
        <v>0</v>
      </c>
    </row>
    <row r="42" spans="1:20" ht="15.75" x14ac:dyDescent="0.25">
      <c r="A42" s="18"/>
      <c r="B42" s="19"/>
      <c r="C42" s="20" t="s">
        <v>13</v>
      </c>
      <c r="D42" s="19"/>
      <c r="E42" s="79" t="s">
        <v>60</v>
      </c>
      <c r="F42" s="15">
        <f t="shared" si="10"/>
        <v>0</v>
      </c>
      <c r="G42" s="20" t="s">
        <v>13</v>
      </c>
      <c r="H42" s="48">
        <v>365</v>
      </c>
      <c r="I42" s="21" t="s">
        <v>14</v>
      </c>
      <c r="J42" s="16">
        <f t="shared" si="19"/>
        <v>0</v>
      </c>
      <c r="K42" s="16">
        <f t="shared" si="12"/>
        <v>0</v>
      </c>
      <c r="L42" s="15">
        <f t="shared" si="13"/>
        <v>0</v>
      </c>
      <c r="M42" s="17"/>
      <c r="N42" s="19"/>
      <c r="O42" s="16">
        <f t="shared" si="17"/>
        <v>0</v>
      </c>
      <c r="P42" s="16">
        <f t="shared" si="14"/>
        <v>0</v>
      </c>
      <c r="Q42" s="16">
        <f t="shared" si="15"/>
        <v>0</v>
      </c>
      <c r="R42" s="15">
        <f t="shared" si="16"/>
        <v>0</v>
      </c>
      <c r="S42" s="19"/>
      <c r="T42" s="22">
        <f t="shared" si="18"/>
        <v>0</v>
      </c>
    </row>
    <row r="43" spans="1:20" ht="15.75" x14ac:dyDescent="0.25">
      <c r="A43" s="18"/>
      <c r="B43" s="19"/>
      <c r="C43" s="20" t="s">
        <v>13</v>
      </c>
      <c r="D43" s="19"/>
      <c r="E43" s="79" t="s">
        <v>60</v>
      </c>
      <c r="F43" s="15">
        <f t="shared" si="10"/>
        <v>0</v>
      </c>
      <c r="G43" s="20" t="s">
        <v>13</v>
      </c>
      <c r="H43" s="48">
        <v>365</v>
      </c>
      <c r="I43" s="21" t="s">
        <v>14</v>
      </c>
      <c r="J43" s="16">
        <f t="shared" si="19"/>
        <v>0</v>
      </c>
      <c r="K43" s="16">
        <f t="shared" si="12"/>
        <v>0</v>
      </c>
      <c r="L43" s="15">
        <f t="shared" si="13"/>
        <v>0</v>
      </c>
      <c r="M43" s="17"/>
      <c r="N43" s="19"/>
      <c r="O43" s="16">
        <f t="shared" si="17"/>
        <v>0</v>
      </c>
      <c r="P43" s="16">
        <f t="shared" si="14"/>
        <v>0</v>
      </c>
      <c r="Q43" s="16">
        <f t="shared" si="15"/>
        <v>0</v>
      </c>
      <c r="R43" s="15">
        <f t="shared" si="16"/>
        <v>0</v>
      </c>
      <c r="S43" s="19"/>
      <c r="T43" s="22">
        <f t="shared" si="18"/>
        <v>0</v>
      </c>
    </row>
    <row r="44" spans="1:20" ht="15.75" x14ac:dyDescent="0.25">
      <c r="A44" s="18"/>
      <c r="B44" s="19"/>
      <c r="C44" s="20" t="s">
        <v>13</v>
      </c>
      <c r="D44" s="19"/>
      <c r="E44" s="79" t="s">
        <v>60</v>
      </c>
      <c r="F44" s="15">
        <f t="shared" si="10"/>
        <v>0</v>
      </c>
      <c r="G44" s="20" t="s">
        <v>13</v>
      </c>
      <c r="H44" s="48">
        <v>365</v>
      </c>
      <c r="I44" s="21" t="s">
        <v>14</v>
      </c>
      <c r="J44" s="16">
        <f t="shared" si="19"/>
        <v>0</v>
      </c>
      <c r="K44" s="16">
        <f>J44*$K$2</f>
        <v>0</v>
      </c>
      <c r="L44" s="15">
        <f t="shared" ref="L44:L49" si="20">J44*$L$2</f>
        <v>0</v>
      </c>
      <c r="M44" s="17"/>
      <c r="N44" s="19"/>
      <c r="O44" s="16">
        <f>N44*D44*H44/1000</f>
        <v>0</v>
      </c>
      <c r="P44" s="16">
        <f>IF(O44=0,0,J44-O44)</f>
        <v>0</v>
      </c>
      <c r="Q44" s="16">
        <f t="shared" si="15"/>
        <v>0</v>
      </c>
      <c r="R44" s="15">
        <f>P44*$L$2</f>
        <v>0</v>
      </c>
      <c r="S44" s="19"/>
      <c r="T44" s="22">
        <f>IF(R44=0,0,S44/R44)</f>
        <v>0</v>
      </c>
    </row>
    <row r="45" spans="1:20" ht="15.75" x14ac:dyDescent="0.25">
      <c r="A45" s="18"/>
      <c r="B45" s="19"/>
      <c r="C45" s="20" t="s">
        <v>13</v>
      </c>
      <c r="D45" s="19"/>
      <c r="E45" s="79" t="s">
        <v>60</v>
      </c>
      <c r="F45" s="15">
        <f t="shared" si="10"/>
        <v>0</v>
      </c>
      <c r="G45" s="20" t="s">
        <v>13</v>
      </c>
      <c r="H45" s="48">
        <v>365</v>
      </c>
      <c r="I45" s="21" t="s">
        <v>14</v>
      </c>
      <c r="J45" s="16">
        <f t="shared" si="19"/>
        <v>0</v>
      </c>
      <c r="K45" s="16">
        <f>J45*$K$2</f>
        <v>0</v>
      </c>
      <c r="L45" s="15">
        <f t="shared" si="20"/>
        <v>0</v>
      </c>
      <c r="M45" s="17"/>
      <c r="N45" s="19"/>
      <c r="O45" s="16">
        <f>N45*D45*H45/1000</f>
        <v>0</v>
      </c>
      <c r="P45" s="16">
        <f>IF(O45=0,0,J45-O45)</f>
        <v>0</v>
      </c>
      <c r="Q45" s="16">
        <f t="shared" si="15"/>
        <v>0</v>
      </c>
      <c r="R45" s="15">
        <f>P45*$L$2</f>
        <v>0</v>
      </c>
      <c r="S45" s="19"/>
      <c r="T45" s="22">
        <f>IF(R45=0,0,S45/R45)</f>
        <v>0</v>
      </c>
    </row>
    <row r="46" spans="1:20" ht="15.75" x14ac:dyDescent="0.25">
      <c r="A46" s="18"/>
      <c r="B46" s="19"/>
      <c r="C46" s="20" t="s">
        <v>13</v>
      </c>
      <c r="D46" s="19"/>
      <c r="E46" s="79" t="s">
        <v>60</v>
      </c>
      <c r="F46" s="15">
        <f t="shared" si="10"/>
        <v>0</v>
      </c>
      <c r="G46" s="20" t="s">
        <v>13</v>
      </c>
      <c r="H46" s="48">
        <v>365</v>
      </c>
      <c r="I46" s="21" t="s">
        <v>14</v>
      </c>
      <c r="J46" s="16">
        <f t="shared" si="19"/>
        <v>0</v>
      </c>
      <c r="K46" s="16">
        <f>J46*$K$2</f>
        <v>0</v>
      </c>
      <c r="L46" s="15">
        <f t="shared" si="20"/>
        <v>0</v>
      </c>
      <c r="M46" s="17"/>
      <c r="N46" s="19"/>
      <c r="O46" s="16">
        <f>N46*D46*H46/1000</f>
        <v>0</v>
      </c>
      <c r="P46" s="16">
        <f>IF(O46=0,0,J46-O46)</f>
        <v>0</v>
      </c>
      <c r="Q46" s="16">
        <f t="shared" si="15"/>
        <v>0</v>
      </c>
      <c r="R46" s="15">
        <f>P46*$L$2</f>
        <v>0</v>
      </c>
      <c r="S46" s="19"/>
      <c r="T46" s="22">
        <f>IF(R46=0,0,S46/R46)</f>
        <v>0</v>
      </c>
    </row>
    <row r="47" spans="1:20" ht="15.75" x14ac:dyDescent="0.25">
      <c r="A47" s="18"/>
      <c r="B47" s="19"/>
      <c r="C47" s="20" t="s">
        <v>13</v>
      </c>
      <c r="D47" s="19"/>
      <c r="E47" s="79" t="s">
        <v>60</v>
      </c>
      <c r="F47" s="15">
        <f t="shared" si="10"/>
        <v>0</v>
      </c>
      <c r="G47" s="20" t="s">
        <v>13</v>
      </c>
      <c r="H47" s="48">
        <v>365</v>
      </c>
      <c r="I47" s="21" t="s">
        <v>14</v>
      </c>
      <c r="J47" s="16">
        <f t="shared" si="19"/>
        <v>0</v>
      </c>
      <c r="K47" s="16">
        <f t="shared" si="12"/>
        <v>0</v>
      </c>
      <c r="L47" s="15">
        <f t="shared" si="20"/>
        <v>0</v>
      </c>
      <c r="M47" s="17"/>
      <c r="N47" s="19"/>
      <c r="O47" s="16">
        <f t="shared" si="17"/>
        <v>0</v>
      </c>
      <c r="P47" s="16">
        <f t="shared" si="14"/>
        <v>0</v>
      </c>
      <c r="Q47" s="16">
        <f t="shared" si="15"/>
        <v>0</v>
      </c>
      <c r="R47" s="15">
        <f t="shared" si="16"/>
        <v>0</v>
      </c>
      <c r="S47" s="19"/>
      <c r="T47" s="22">
        <f t="shared" si="18"/>
        <v>0</v>
      </c>
    </row>
    <row r="48" spans="1:20" ht="16.5" thickBot="1" x14ac:dyDescent="0.3">
      <c r="A48" s="18"/>
      <c r="B48" s="19"/>
      <c r="C48" s="20" t="s">
        <v>13</v>
      </c>
      <c r="D48" s="19"/>
      <c r="E48" s="79" t="s">
        <v>60</v>
      </c>
      <c r="F48" s="15">
        <f t="shared" si="10"/>
        <v>0</v>
      </c>
      <c r="G48" s="20" t="s">
        <v>13</v>
      </c>
      <c r="H48" s="48">
        <v>365</v>
      </c>
      <c r="I48" s="21" t="s">
        <v>14</v>
      </c>
      <c r="J48" s="25">
        <f t="shared" si="19"/>
        <v>0</v>
      </c>
      <c r="K48" s="25">
        <f t="shared" si="12"/>
        <v>0</v>
      </c>
      <c r="L48" s="24">
        <f t="shared" si="20"/>
        <v>0</v>
      </c>
      <c r="M48" s="17"/>
      <c r="N48" s="19"/>
      <c r="O48" s="25">
        <f t="shared" si="17"/>
        <v>0</v>
      </c>
      <c r="P48" s="25">
        <f t="shared" si="14"/>
        <v>0</v>
      </c>
      <c r="Q48" s="25">
        <f t="shared" si="15"/>
        <v>0</v>
      </c>
      <c r="R48" s="24">
        <f t="shared" si="16"/>
        <v>0</v>
      </c>
      <c r="S48" s="19"/>
      <c r="T48" s="22">
        <f t="shared" si="18"/>
        <v>0</v>
      </c>
    </row>
    <row r="49" spans="1:20" ht="15.75" x14ac:dyDescent="0.25">
      <c r="A49" s="18" t="s">
        <v>23</v>
      </c>
      <c r="B49" s="18"/>
      <c r="C49" s="18"/>
      <c r="D49" s="14"/>
      <c r="E49" s="14"/>
      <c r="F49" s="15"/>
      <c r="G49" s="15"/>
      <c r="H49" s="16"/>
      <c r="I49" s="16"/>
      <c r="J49" s="30">
        <f>SUM(J30:J48)</f>
        <v>0</v>
      </c>
      <c r="K49" s="30">
        <f t="shared" si="12"/>
        <v>0</v>
      </c>
      <c r="L49" s="29">
        <f t="shared" si="20"/>
        <v>0</v>
      </c>
      <c r="M49" s="17"/>
      <c r="N49" s="18"/>
      <c r="O49" s="30">
        <f>SUM(O30:O48)</f>
        <v>0</v>
      </c>
      <c r="P49" s="30">
        <f>SUM(P30:P48)</f>
        <v>0</v>
      </c>
      <c r="Q49" s="30">
        <f>SUM(Q30:Q48)</f>
        <v>0</v>
      </c>
      <c r="R49" s="29">
        <f>SUM(R30:R48)</f>
        <v>0</v>
      </c>
      <c r="S49" s="30"/>
      <c r="T49" s="18"/>
    </row>
    <row r="50" spans="1:20" ht="15.75" x14ac:dyDescent="0.25">
      <c r="A50" s="7"/>
      <c r="B50" s="7"/>
      <c r="C50" s="7"/>
      <c r="D50" s="46"/>
      <c r="E50" s="46"/>
      <c r="F50" s="47"/>
      <c r="G50" s="47"/>
      <c r="H50" s="45"/>
      <c r="I50" s="45"/>
      <c r="J50" s="45"/>
      <c r="K50" s="45"/>
      <c r="L50" s="47"/>
      <c r="M50" s="47"/>
      <c r="N50" s="7"/>
      <c r="O50" s="7"/>
      <c r="P50" s="7"/>
      <c r="Q50" s="7"/>
      <c r="R50" s="7"/>
      <c r="S50" s="7"/>
      <c r="T50" s="7"/>
    </row>
    <row r="51" spans="1:20" ht="47.25" x14ac:dyDescent="0.25">
      <c r="A51" s="7"/>
      <c r="B51" s="9" t="s">
        <v>41</v>
      </c>
      <c r="C51" s="8"/>
      <c r="D51" s="8" t="s">
        <v>10</v>
      </c>
      <c r="E51" s="8"/>
      <c r="F51" s="8"/>
      <c r="G51" s="8"/>
      <c r="H51" s="8"/>
      <c r="I51" s="8"/>
      <c r="J51" s="8" t="s">
        <v>4</v>
      </c>
      <c r="K51" s="8" t="s">
        <v>11</v>
      </c>
      <c r="L51" s="8" t="s">
        <v>20</v>
      </c>
      <c r="M51" s="12"/>
      <c r="N51" s="9" t="s">
        <v>24</v>
      </c>
      <c r="O51" s="9" t="s">
        <v>40</v>
      </c>
      <c r="P51" s="9" t="s">
        <v>34</v>
      </c>
      <c r="Q51" s="9" t="s">
        <v>30</v>
      </c>
      <c r="R51" s="9" t="s">
        <v>31</v>
      </c>
      <c r="S51" s="8" t="s">
        <v>27</v>
      </c>
      <c r="T51" s="8" t="s">
        <v>28</v>
      </c>
    </row>
    <row r="52" spans="1:20" ht="15.75" x14ac:dyDescent="0.25">
      <c r="A52" s="7"/>
      <c r="B52" s="8" t="s">
        <v>3</v>
      </c>
      <c r="C52" s="8"/>
      <c r="D52" s="8"/>
      <c r="E52" s="8"/>
      <c r="F52" s="8"/>
      <c r="G52" s="8"/>
      <c r="H52" s="8"/>
      <c r="I52" s="8"/>
      <c r="J52" s="8" t="s">
        <v>26</v>
      </c>
      <c r="K52" s="8" t="s">
        <v>12</v>
      </c>
      <c r="L52" s="8" t="s">
        <v>21</v>
      </c>
      <c r="M52" s="12"/>
      <c r="N52" s="8" t="s">
        <v>3</v>
      </c>
      <c r="O52" s="8" t="s">
        <v>26</v>
      </c>
      <c r="P52" s="8" t="s">
        <v>26</v>
      </c>
      <c r="Q52" s="8" t="s">
        <v>33</v>
      </c>
      <c r="R52" s="8" t="s">
        <v>32</v>
      </c>
      <c r="S52" s="11" t="s">
        <v>5</v>
      </c>
      <c r="T52" s="8" t="s">
        <v>29</v>
      </c>
    </row>
    <row r="53" spans="1:20" ht="49.5" customHeight="1" x14ac:dyDescent="0.25">
      <c r="A53" s="51" t="s">
        <v>8</v>
      </c>
      <c r="B53" s="8" t="s">
        <v>9</v>
      </c>
      <c r="C53" s="52"/>
      <c r="D53" s="8"/>
      <c r="E53" s="74"/>
      <c r="F53" s="7"/>
      <c r="G53" s="75"/>
      <c r="H53" s="76"/>
      <c r="I53" s="16"/>
      <c r="J53" s="16"/>
      <c r="K53" s="16"/>
      <c r="L53" s="15"/>
      <c r="M53" s="17"/>
      <c r="N53" s="18"/>
      <c r="O53" s="18"/>
      <c r="P53" s="18"/>
      <c r="Q53" s="18"/>
      <c r="R53" s="18"/>
      <c r="S53" s="18"/>
      <c r="T53" s="18"/>
    </row>
    <row r="54" spans="1:20" ht="15.75" x14ac:dyDescent="0.25">
      <c r="A54" s="18"/>
      <c r="B54" s="19"/>
      <c r="C54" s="20" t="s">
        <v>13</v>
      </c>
      <c r="D54" s="72"/>
      <c r="E54" s="62"/>
      <c r="F54" s="77"/>
      <c r="G54" s="77"/>
      <c r="H54" s="78"/>
      <c r="I54" s="73" t="s">
        <v>14</v>
      </c>
      <c r="J54" s="16">
        <f t="shared" ref="J54:J62" si="21">D54*B54</f>
        <v>0</v>
      </c>
      <c r="K54" s="16">
        <f t="shared" ref="K54:K63" si="22">J54*$K$2</f>
        <v>0</v>
      </c>
      <c r="L54" s="15">
        <f t="shared" ref="L54:L63" si="23">J54*$L$2</f>
        <v>0</v>
      </c>
      <c r="M54" s="17"/>
      <c r="N54" s="19"/>
      <c r="O54" s="14">
        <f>N54*D54</f>
        <v>0</v>
      </c>
      <c r="P54" s="16">
        <f>IF(O54=0,0,J54-O54)</f>
        <v>0</v>
      </c>
      <c r="Q54" s="16">
        <f t="shared" ref="Q54:Q62" si="24">$P54*$K$2</f>
        <v>0</v>
      </c>
      <c r="R54" s="15">
        <f t="shared" ref="R54:R62" si="25">P54*$L$2</f>
        <v>0</v>
      </c>
      <c r="S54" s="19"/>
      <c r="T54" s="22">
        <f t="shared" ref="T54:T62" si="26">IF(R54=0,0,S54/R54)</f>
        <v>0</v>
      </c>
    </row>
    <row r="55" spans="1:20" ht="15.75" x14ac:dyDescent="0.25">
      <c r="A55" s="18"/>
      <c r="B55" s="19"/>
      <c r="C55" s="20" t="s">
        <v>13</v>
      </c>
      <c r="D55" s="72"/>
      <c r="E55" s="62"/>
      <c r="F55" s="77"/>
      <c r="G55" s="77"/>
      <c r="H55" s="78"/>
      <c r="I55" s="73" t="s">
        <v>14</v>
      </c>
      <c r="J55" s="16">
        <f t="shared" si="21"/>
        <v>0</v>
      </c>
      <c r="K55" s="16">
        <f t="shared" si="22"/>
        <v>0</v>
      </c>
      <c r="L55" s="15">
        <f t="shared" si="23"/>
        <v>0</v>
      </c>
      <c r="M55" s="17"/>
      <c r="N55" s="19"/>
      <c r="O55" s="14">
        <f t="shared" ref="O55:O62" si="27">N55*D55</f>
        <v>0</v>
      </c>
      <c r="P55" s="16">
        <f t="shared" ref="P55:P62" si="28">IF(N55=0,0,J55-O55)</f>
        <v>0</v>
      </c>
      <c r="Q55" s="16">
        <f t="shared" si="24"/>
        <v>0</v>
      </c>
      <c r="R55" s="15">
        <f t="shared" si="25"/>
        <v>0</v>
      </c>
      <c r="S55" s="19"/>
      <c r="T55" s="22">
        <f t="shared" si="26"/>
        <v>0</v>
      </c>
    </row>
    <row r="56" spans="1:20" ht="15.75" x14ac:dyDescent="0.25">
      <c r="A56" s="18"/>
      <c r="B56" s="19"/>
      <c r="C56" s="20" t="s">
        <v>13</v>
      </c>
      <c r="D56" s="72"/>
      <c r="E56" s="62"/>
      <c r="F56" s="77"/>
      <c r="G56" s="77"/>
      <c r="H56" s="78"/>
      <c r="I56" s="73" t="s">
        <v>14</v>
      </c>
      <c r="J56" s="16">
        <f t="shared" si="21"/>
        <v>0</v>
      </c>
      <c r="K56" s="16">
        <f t="shared" si="22"/>
        <v>0</v>
      </c>
      <c r="L56" s="15">
        <f t="shared" si="23"/>
        <v>0</v>
      </c>
      <c r="M56" s="17"/>
      <c r="N56" s="19"/>
      <c r="O56" s="14">
        <f t="shared" si="27"/>
        <v>0</v>
      </c>
      <c r="P56" s="16">
        <f t="shared" si="28"/>
        <v>0</v>
      </c>
      <c r="Q56" s="16">
        <f t="shared" si="24"/>
        <v>0</v>
      </c>
      <c r="R56" s="15">
        <f t="shared" si="25"/>
        <v>0</v>
      </c>
      <c r="S56" s="19"/>
      <c r="T56" s="22">
        <f t="shared" si="26"/>
        <v>0</v>
      </c>
    </row>
    <row r="57" spans="1:20" ht="15.75" x14ac:dyDescent="0.25">
      <c r="A57" s="18"/>
      <c r="B57" s="19"/>
      <c r="C57" s="20" t="s">
        <v>13</v>
      </c>
      <c r="D57" s="72"/>
      <c r="E57" s="62"/>
      <c r="F57" s="77"/>
      <c r="G57" s="77"/>
      <c r="H57" s="78"/>
      <c r="I57" s="73" t="s">
        <v>14</v>
      </c>
      <c r="J57" s="16">
        <f t="shared" si="21"/>
        <v>0</v>
      </c>
      <c r="K57" s="16">
        <f t="shared" si="22"/>
        <v>0</v>
      </c>
      <c r="L57" s="15">
        <f t="shared" si="23"/>
        <v>0</v>
      </c>
      <c r="M57" s="17"/>
      <c r="N57" s="19"/>
      <c r="O57" s="14">
        <f t="shared" si="27"/>
        <v>0</v>
      </c>
      <c r="P57" s="16">
        <f t="shared" si="28"/>
        <v>0</v>
      </c>
      <c r="Q57" s="16">
        <f t="shared" si="24"/>
        <v>0</v>
      </c>
      <c r="R57" s="15">
        <f t="shared" si="25"/>
        <v>0</v>
      </c>
      <c r="S57" s="19"/>
      <c r="T57" s="22">
        <f t="shared" si="26"/>
        <v>0</v>
      </c>
    </row>
    <row r="58" spans="1:20" ht="15.75" x14ac:dyDescent="0.25">
      <c r="A58" s="18"/>
      <c r="B58" s="19"/>
      <c r="C58" s="20" t="s">
        <v>13</v>
      </c>
      <c r="D58" s="72"/>
      <c r="E58" s="62"/>
      <c r="F58" s="77"/>
      <c r="G58" s="77"/>
      <c r="H58" s="78"/>
      <c r="I58" s="73" t="s">
        <v>14</v>
      </c>
      <c r="J58" s="16">
        <f t="shared" si="21"/>
        <v>0</v>
      </c>
      <c r="K58" s="16">
        <f t="shared" si="22"/>
        <v>0</v>
      </c>
      <c r="L58" s="15">
        <f t="shared" si="23"/>
        <v>0</v>
      </c>
      <c r="M58" s="17"/>
      <c r="N58" s="19"/>
      <c r="O58" s="14">
        <f t="shared" si="27"/>
        <v>0</v>
      </c>
      <c r="P58" s="16">
        <f t="shared" si="28"/>
        <v>0</v>
      </c>
      <c r="Q58" s="16">
        <f t="shared" si="24"/>
        <v>0</v>
      </c>
      <c r="R58" s="15">
        <f t="shared" si="25"/>
        <v>0</v>
      </c>
      <c r="S58" s="19"/>
      <c r="T58" s="22">
        <f t="shared" si="26"/>
        <v>0</v>
      </c>
    </row>
    <row r="59" spans="1:20" ht="15.75" x14ac:dyDescent="0.25">
      <c r="A59" s="18"/>
      <c r="B59" s="54"/>
      <c r="C59" s="20" t="s">
        <v>13</v>
      </c>
      <c r="D59" s="72"/>
      <c r="E59" s="62"/>
      <c r="F59" s="77"/>
      <c r="G59" s="77"/>
      <c r="H59" s="78"/>
      <c r="I59" s="73" t="s">
        <v>14</v>
      </c>
      <c r="J59" s="16">
        <f t="shared" si="21"/>
        <v>0</v>
      </c>
      <c r="K59" s="16">
        <f t="shared" si="22"/>
        <v>0</v>
      </c>
      <c r="L59" s="15">
        <f t="shared" si="23"/>
        <v>0</v>
      </c>
      <c r="M59" s="17"/>
      <c r="N59" s="19"/>
      <c r="O59" s="14">
        <f t="shared" si="27"/>
        <v>0</v>
      </c>
      <c r="P59" s="16">
        <f t="shared" si="28"/>
        <v>0</v>
      </c>
      <c r="Q59" s="16">
        <f t="shared" si="24"/>
        <v>0</v>
      </c>
      <c r="R59" s="15">
        <f t="shared" si="25"/>
        <v>0</v>
      </c>
      <c r="S59" s="19"/>
      <c r="T59" s="22">
        <f t="shared" si="26"/>
        <v>0</v>
      </c>
    </row>
    <row r="60" spans="1:20" ht="15.75" x14ac:dyDescent="0.25">
      <c r="A60" s="18"/>
      <c r="B60" s="54"/>
      <c r="C60" s="20" t="s">
        <v>13</v>
      </c>
      <c r="D60" s="72"/>
      <c r="E60" s="62"/>
      <c r="F60" s="77"/>
      <c r="G60" s="77"/>
      <c r="H60" s="78"/>
      <c r="I60" s="73" t="s">
        <v>14</v>
      </c>
      <c r="J60" s="16">
        <f t="shared" si="21"/>
        <v>0</v>
      </c>
      <c r="K60" s="16">
        <f t="shared" si="22"/>
        <v>0</v>
      </c>
      <c r="L60" s="15">
        <f>J60*$L$2</f>
        <v>0</v>
      </c>
      <c r="M60" s="17"/>
      <c r="N60" s="19"/>
      <c r="O60" s="14">
        <f>N60*D60</f>
        <v>0</v>
      </c>
      <c r="P60" s="16">
        <f>IF(N60=0,0,J60-O60)</f>
        <v>0</v>
      </c>
      <c r="Q60" s="16">
        <f t="shared" si="24"/>
        <v>0</v>
      </c>
      <c r="R60" s="15">
        <f>P60*$L$2</f>
        <v>0</v>
      </c>
      <c r="S60" s="19"/>
      <c r="T60" s="22">
        <f>IF(R60=0,0,S60/R60)</f>
        <v>0</v>
      </c>
    </row>
    <row r="61" spans="1:20" ht="15.75" x14ac:dyDescent="0.25">
      <c r="A61" s="18"/>
      <c r="B61" s="54"/>
      <c r="C61" s="20" t="s">
        <v>13</v>
      </c>
      <c r="D61" s="72"/>
      <c r="E61" s="62"/>
      <c r="F61" s="77"/>
      <c r="G61" s="77"/>
      <c r="H61" s="78"/>
      <c r="I61" s="73" t="s">
        <v>14</v>
      </c>
      <c r="J61" s="16">
        <f t="shared" si="21"/>
        <v>0</v>
      </c>
      <c r="K61" s="16">
        <f t="shared" si="22"/>
        <v>0</v>
      </c>
      <c r="L61" s="15">
        <f>J61*$L$2</f>
        <v>0</v>
      </c>
      <c r="M61" s="17"/>
      <c r="N61" s="19"/>
      <c r="O61" s="14">
        <f>N61*D61</f>
        <v>0</v>
      </c>
      <c r="P61" s="16">
        <f>IF(N61=0,0,J61-O61)</f>
        <v>0</v>
      </c>
      <c r="Q61" s="16">
        <f t="shared" si="24"/>
        <v>0</v>
      </c>
      <c r="R61" s="15">
        <f>P61*$L$2</f>
        <v>0</v>
      </c>
      <c r="S61" s="19"/>
      <c r="T61" s="22">
        <f>IF(R61=0,0,S61/R61)</f>
        <v>0</v>
      </c>
    </row>
    <row r="62" spans="1:20" ht="16.5" thickBot="1" x14ac:dyDescent="0.3">
      <c r="A62" s="18"/>
      <c r="B62" s="54"/>
      <c r="C62" s="20" t="s">
        <v>13</v>
      </c>
      <c r="D62" s="72"/>
      <c r="E62" s="62"/>
      <c r="F62" s="77"/>
      <c r="G62" s="77"/>
      <c r="H62" s="78"/>
      <c r="I62" s="73" t="s">
        <v>14</v>
      </c>
      <c r="J62" s="25">
        <f t="shared" si="21"/>
        <v>0</v>
      </c>
      <c r="K62" s="25">
        <f t="shared" si="22"/>
        <v>0</v>
      </c>
      <c r="L62" s="24">
        <f>J62*$L$2</f>
        <v>0</v>
      </c>
      <c r="M62" s="17"/>
      <c r="N62" s="19"/>
      <c r="O62" s="55">
        <f t="shared" si="27"/>
        <v>0</v>
      </c>
      <c r="P62" s="25">
        <f t="shared" si="28"/>
        <v>0</v>
      </c>
      <c r="Q62" s="25">
        <f t="shared" si="24"/>
        <v>0</v>
      </c>
      <c r="R62" s="24">
        <f t="shared" si="25"/>
        <v>0</v>
      </c>
      <c r="S62" s="19"/>
      <c r="T62" s="22">
        <f t="shared" si="26"/>
        <v>0</v>
      </c>
    </row>
    <row r="63" spans="1:20" ht="15.75" x14ac:dyDescent="0.25">
      <c r="A63" s="18" t="s">
        <v>23</v>
      </c>
      <c r="B63" s="18"/>
      <c r="C63" s="18"/>
      <c r="D63" s="18"/>
      <c r="E63" s="32"/>
      <c r="F63" s="32"/>
      <c r="G63" s="32"/>
      <c r="H63" s="32"/>
      <c r="I63" s="18"/>
      <c r="J63" s="30">
        <f>SUM(J54:J62)</f>
        <v>0</v>
      </c>
      <c r="K63" s="30">
        <f t="shared" si="22"/>
        <v>0</v>
      </c>
      <c r="L63" s="29">
        <f t="shared" si="23"/>
        <v>0</v>
      </c>
      <c r="M63" s="17"/>
      <c r="N63" s="18"/>
      <c r="O63" s="30">
        <f>SUM(O54:O62)</f>
        <v>0</v>
      </c>
      <c r="P63" s="30">
        <f>SUM(P54:P62)</f>
        <v>0</v>
      </c>
      <c r="Q63" s="30">
        <f>P63*$K$2</f>
        <v>0</v>
      </c>
      <c r="R63" s="29">
        <f>P63*$L$2</f>
        <v>0</v>
      </c>
      <c r="S63" s="32"/>
      <c r="T63" s="18"/>
    </row>
    <row r="64" spans="1:20" ht="15.75" x14ac:dyDescent="0.25">
      <c r="A64" s="7"/>
      <c r="B64" s="7"/>
      <c r="C64" s="7"/>
      <c r="D64" s="7"/>
      <c r="E64" s="7"/>
      <c r="F64" s="7"/>
      <c r="G64" s="7"/>
      <c r="H64" s="7"/>
      <c r="I64" s="7"/>
      <c r="J64" s="45"/>
      <c r="K64" s="45"/>
      <c r="L64" s="47"/>
      <c r="M64" s="47"/>
      <c r="N64" s="7"/>
      <c r="O64" s="7"/>
      <c r="P64" s="7"/>
      <c r="Q64" s="7"/>
      <c r="R64" s="7"/>
      <c r="S64" s="7"/>
      <c r="T64" s="7"/>
    </row>
    <row r="65" spans="1:20" ht="45" customHeight="1" x14ac:dyDescent="0.25">
      <c r="A65" s="51" t="s">
        <v>17</v>
      </c>
      <c r="B65" s="9" t="s">
        <v>52</v>
      </c>
      <c r="C65" s="14"/>
      <c r="D65" s="9" t="s">
        <v>53</v>
      </c>
      <c r="E65" s="14"/>
      <c r="F65" s="11" t="s">
        <v>25</v>
      </c>
      <c r="G65" s="14"/>
      <c r="H65" s="8" t="s">
        <v>7</v>
      </c>
      <c r="I65" s="14"/>
      <c r="J65" s="9" t="s">
        <v>42</v>
      </c>
      <c r="K65" s="9" t="s">
        <v>43</v>
      </c>
      <c r="L65" s="9" t="s">
        <v>44</v>
      </c>
      <c r="M65" s="10"/>
      <c r="N65" s="8" t="s">
        <v>3</v>
      </c>
      <c r="O65" s="9" t="s">
        <v>45</v>
      </c>
      <c r="P65" s="9" t="s">
        <v>46</v>
      </c>
      <c r="Q65" s="9" t="s">
        <v>47</v>
      </c>
      <c r="R65" s="9" t="s">
        <v>48</v>
      </c>
      <c r="S65" s="56" t="s">
        <v>49</v>
      </c>
      <c r="T65" s="9" t="s">
        <v>50</v>
      </c>
    </row>
    <row r="66" spans="1:20" ht="15.75" x14ac:dyDescent="0.25">
      <c r="A66" s="18"/>
      <c r="B66" s="19"/>
      <c r="C66" s="14" t="s">
        <v>15</v>
      </c>
      <c r="D66" s="57"/>
      <c r="E66" s="20" t="s">
        <v>16</v>
      </c>
      <c r="F66" s="15">
        <f>IF(D66=0,0,B66/D66*24)</f>
        <v>0</v>
      </c>
      <c r="G66" s="20" t="s">
        <v>13</v>
      </c>
      <c r="H66" s="48">
        <v>365</v>
      </c>
      <c r="I66" s="21" t="s">
        <v>14</v>
      </c>
      <c r="J66" s="16">
        <f t="shared" ref="J66:J75" si="29">F66*H66</f>
        <v>0</v>
      </c>
      <c r="K66" s="16">
        <f>J66*$K$2</f>
        <v>0</v>
      </c>
      <c r="L66" s="15">
        <f t="shared" ref="L66:L76" si="30">J66*$L$2</f>
        <v>0</v>
      </c>
      <c r="M66" s="17"/>
      <c r="N66" s="53"/>
      <c r="O66" s="19"/>
      <c r="P66" s="16">
        <f>IF(O66=0,0,J66-O66)</f>
        <v>0</v>
      </c>
      <c r="Q66" s="16">
        <f t="shared" ref="Q66:Q75" si="31">$P66*$K$2</f>
        <v>0</v>
      </c>
      <c r="R66" s="15">
        <f t="shared" ref="R66:R75" si="32">P66*$L$2</f>
        <v>0</v>
      </c>
      <c r="S66" s="19"/>
      <c r="T66" s="22">
        <f t="shared" ref="T66:T75" si="33">IF(R66=0,0,S66/R66)</f>
        <v>0</v>
      </c>
    </row>
    <row r="67" spans="1:20" ht="15.75" x14ac:dyDescent="0.25">
      <c r="A67" s="18"/>
      <c r="B67" s="19"/>
      <c r="C67" s="14" t="s">
        <v>15</v>
      </c>
      <c r="D67" s="57"/>
      <c r="E67" s="20" t="s">
        <v>16</v>
      </c>
      <c r="F67" s="15">
        <f t="shared" ref="F67:F75" si="34">IF(D67=0,0,B67/D67*24)</f>
        <v>0</v>
      </c>
      <c r="G67" s="20" t="s">
        <v>13</v>
      </c>
      <c r="H67" s="48">
        <v>365</v>
      </c>
      <c r="I67" s="21" t="s">
        <v>14</v>
      </c>
      <c r="J67" s="16">
        <f t="shared" si="29"/>
        <v>0</v>
      </c>
      <c r="K67" s="16">
        <f t="shared" ref="K67:K76" si="35">J67*$K$2</f>
        <v>0</v>
      </c>
      <c r="L67" s="15">
        <f t="shared" si="30"/>
        <v>0</v>
      </c>
      <c r="M67" s="17"/>
      <c r="N67" s="53"/>
      <c r="O67" s="19"/>
      <c r="P67" s="16">
        <f t="shared" ref="P67:P75" si="36">IF(O67=0,0,J67-O67)</f>
        <v>0</v>
      </c>
      <c r="Q67" s="16">
        <f t="shared" si="31"/>
        <v>0</v>
      </c>
      <c r="R67" s="15">
        <f t="shared" si="32"/>
        <v>0</v>
      </c>
      <c r="S67" s="19"/>
      <c r="T67" s="22">
        <f t="shared" si="33"/>
        <v>0</v>
      </c>
    </row>
    <row r="68" spans="1:20" ht="15.75" x14ac:dyDescent="0.25">
      <c r="A68" s="18"/>
      <c r="B68" s="19"/>
      <c r="C68" s="14" t="s">
        <v>15</v>
      </c>
      <c r="D68" s="57"/>
      <c r="E68" s="20" t="s">
        <v>16</v>
      </c>
      <c r="F68" s="15">
        <f t="shared" si="34"/>
        <v>0</v>
      </c>
      <c r="G68" s="20" t="s">
        <v>13</v>
      </c>
      <c r="H68" s="48">
        <v>212</v>
      </c>
      <c r="I68" s="21" t="s">
        <v>14</v>
      </c>
      <c r="J68" s="16">
        <f t="shared" si="29"/>
        <v>0</v>
      </c>
      <c r="K68" s="16">
        <f t="shared" si="35"/>
        <v>0</v>
      </c>
      <c r="L68" s="15">
        <f t="shared" si="30"/>
        <v>0</v>
      </c>
      <c r="M68" s="17"/>
      <c r="N68" s="53"/>
      <c r="O68" s="19"/>
      <c r="P68" s="16">
        <f t="shared" si="36"/>
        <v>0</v>
      </c>
      <c r="Q68" s="16">
        <f t="shared" si="31"/>
        <v>0</v>
      </c>
      <c r="R68" s="15">
        <f t="shared" si="32"/>
        <v>0</v>
      </c>
      <c r="S68" s="19"/>
      <c r="T68" s="22">
        <f t="shared" si="33"/>
        <v>0</v>
      </c>
    </row>
    <row r="69" spans="1:20" ht="15.75" x14ac:dyDescent="0.25">
      <c r="A69" s="18"/>
      <c r="B69" s="19"/>
      <c r="C69" s="14" t="s">
        <v>15</v>
      </c>
      <c r="D69" s="57"/>
      <c r="E69" s="20" t="s">
        <v>16</v>
      </c>
      <c r="F69" s="15">
        <f>IF(D69=0,0,B69/D69*24)</f>
        <v>0</v>
      </c>
      <c r="G69" s="20" t="s">
        <v>13</v>
      </c>
      <c r="H69" s="48">
        <v>365</v>
      </c>
      <c r="I69" s="21" t="s">
        <v>14</v>
      </c>
      <c r="J69" s="16">
        <f t="shared" si="29"/>
        <v>0</v>
      </c>
      <c r="K69" s="16">
        <f>J69*$K$2</f>
        <v>0</v>
      </c>
      <c r="L69" s="15">
        <f t="shared" si="30"/>
        <v>0</v>
      </c>
      <c r="M69" s="17"/>
      <c r="N69" s="53"/>
      <c r="O69" s="19"/>
      <c r="P69" s="16">
        <f>IF(O69=0,0,J69-O69)</f>
        <v>0</v>
      </c>
      <c r="Q69" s="16">
        <f t="shared" si="31"/>
        <v>0</v>
      </c>
      <c r="R69" s="15">
        <f>P69*$L$2</f>
        <v>0</v>
      </c>
      <c r="S69" s="19"/>
      <c r="T69" s="22">
        <f>IF(R69=0,0,S69/R69)</f>
        <v>0</v>
      </c>
    </row>
    <row r="70" spans="1:20" ht="15.75" x14ac:dyDescent="0.25">
      <c r="A70" s="18"/>
      <c r="B70" s="19"/>
      <c r="C70" s="14" t="s">
        <v>15</v>
      </c>
      <c r="D70" s="57"/>
      <c r="E70" s="20" t="s">
        <v>16</v>
      </c>
      <c r="F70" s="15">
        <f>IF(D70=0,0,B70/D70*24)</f>
        <v>0</v>
      </c>
      <c r="G70" s="20" t="s">
        <v>13</v>
      </c>
      <c r="H70" s="48">
        <v>365</v>
      </c>
      <c r="I70" s="21" t="s">
        <v>14</v>
      </c>
      <c r="J70" s="16">
        <f t="shared" si="29"/>
        <v>0</v>
      </c>
      <c r="K70" s="16">
        <f>J70*$K$2</f>
        <v>0</v>
      </c>
      <c r="L70" s="15">
        <f t="shared" si="30"/>
        <v>0</v>
      </c>
      <c r="M70" s="17"/>
      <c r="N70" s="53"/>
      <c r="O70" s="19"/>
      <c r="P70" s="16">
        <f>IF(O70=0,0,J70-O70)</f>
        <v>0</v>
      </c>
      <c r="Q70" s="16">
        <f t="shared" si="31"/>
        <v>0</v>
      </c>
      <c r="R70" s="15">
        <f>P70*$L$2</f>
        <v>0</v>
      </c>
      <c r="S70" s="19"/>
      <c r="T70" s="22">
        <f>IF(R70=0,0,S70/R70)</f>
        <v>0</v>
      </c>
    </row>
    <row r="71" spans="1:20" ht="15.75" x14ac:dyDescent="0.25">
      <c r="A71" s="18"/>
      <c r="B71" s="19"/>
      <c r="C71" s="14" t="s">
        <v>15</v>
      </c>
      <c r="D71" s="57"/>
      <c r="E71" s="20" t="s">
        <v>16</v>
      </c>
      <c r="F71" s="15">
        <f>IF(D71=0,0,B71/D71*24)</f>
        <v>0</v>
      </c>
      <c r="G71" s="20" t="s">
        <v>13</v>
      </c>
      <c r="H71" s="48">
        <v>365</v>
      </c>
      <c r="I71" s="21" t="s">
        <v>14</v>
      </c>
      <c r="J71" s="16">
        <f t="shared" si="29"/>
        <v>0</v>
      </c>
      <c r="K71" s="16">
        <f>J71*$K$2</f>
        <v>0</v>
      </c>
      <c r="L71" s="15">
        <f t="shared" si="30"/>
        <v>0</v>
      </c>
      <c r="M71" s="17"/>
      <c r="N71" s="53"/>
      <c r="O71" s="19"/>
      <c r="P71" s="16">
        <f>IF(O71=0,0,J71-O71)</f>
        <v>0</v>
      </c>
      <c r="Q71" s="16">
        <f t="shared" si="31"/>
        <v>0</v>
      </c>
      <c r="R71" s="15">
        <f>P71*$L$2</f>
        <v>0</v>
      </c>
      <c r="S71" s="19"/>
      <c r="T71" s="22">
        <f>IF(R71=0,0,S71/R71)</f>
        <v>0</v>
      </c>
    </row>
    <row r="72" spans="1:20" ht="15.75" x14ac:dyDescent="0.25">
      <c r="A72" s="18"/>
      <c r="B72" s="19"/>
      <c r="C72" s="14" t="s">
        <v>15</v>
      </c>
      <c r="D72" s="57"/>
      <c r="E72" s="20" t="s">
        <v>16</v>
      </c>
      <c r="F72" s="15">
        <f t="shared" ref="F72:F74" si="37">IF(D72=0,0,B72/D72*24)</f>
        <v>0</v>
      </c>
      <c r="G72" s="20" t="s">
        <v>13</v>
      </c>
      <c r="H72" s="48">
        <v>365</v>
      </c>
      <c r="I72" s="21" t="s">
        <v>14</v>
      </c>
      <c r="J72" s="16">
        <f t="shared" ref="J72:J74" si="38">F72*H72</f>
        <v>0</v>
      </c>
      <c r="K72" s="16">
        <f t="shared" ref="K72:K74" si="39">J72*$K$2</f>
        <v>0</v>
      </c>
      <c r="L72" s="15">
        <f t="shared" ref="L72:L74" si="40">J72*$L$2</f>
        <v>0</v>
      </c>
      <c r="M72" s="17"/>
      <c r="N72" s="53"/>
      <c r="O72" s="19"/>
      <c r="P72" s="16">
        <f t="shared" ref="P72:P74" si="41">IF(O72=0,0,J72-O72)</f>
        <v>0</v>
      </c>
      <c r="Q72" s="16">
        <f t="shared" si="31"/>
        <v>0</v>
      </c>
      <c r="R72" s="15">
        <f t="shared" ref="R72:R74" si="42">P72*$L$2</f>
        <v>0</v>
      </c>
      <c r="S72" s="19"/>
      <c r="T72" s="22">
        <f t="shared" ref="T72:T74" si="43">IF(R72=0,0,S72/R72)</f>
        <v>0</v>
      </c>
    </row>
    <row r="73" spans="1:20" ht="15.75" x14ac:dyDescent="0.25">
      <c r="A73" s="18"/>
      <c r="B73" s="19"/>
      <c r="C73" s="14" t="s">
        <v>15</v>
      </c>
      <c r="D73" s="57"/>
      <c r="E73" s="20" t="s">
        <v>16</v>
      </c>
      <c r="F73" s="15">
        <f t="shared" si="37"/>
        <v>0</v>
      </c>
      <c r="G73" s="20" t="s">
        <v>13</v>
      </c>
      <c r="H73" s="48">
        <v>365</v>
      </c>
      <c r="I73" s="21" t="s">
        <v>14</v>
      </c>
      <c r="J73" s="16">
        <f t="shared" si="38"/>
        <v>0</v>
      </c>
      <c r="K73" s="16">
        <f t="shared" si="39"/>
        <v>0</v>
      </c>
      <c r="L73" s="15">
        <f t="shared" si="40"/>
        <v>0</v>
      </c>
      <c r="M73" s="17"/>
      <c r="N73" s="53"/>
      <c r="O73" s="19"/>
      <c r="P73" s="16">
        <f t="shared" si="41"/>
        <v>0</v>
      </c>
      <c r="Q73" s="16">
        <f t="shared" si="31"/>
        <v>0</v>
      </c>
      <c r="R73" s="15">
        <f t="shared" si="42"/>
        <v>0</v>
      </c>
      <c r="S73" s="19"/>
      <c r="T73" s="22">
        <f t="shared" si="43"/>
        <v>0</v>
      </c>
    </row>
    <row r="74" spans="1:20" ht="15.75" x14ac:dyDescent="0.25">
      <c r="A74" s="18"/>
      <c r="B74" s="19"/>
      <c r="C74" s="14" t="s">
        <v>15</v>
      </c>
      <c r="D74" s="57"/>
      <c r="E74" s="20" t="s">
        <v>16</v>
      </c>
      <c r="F74" s="15">
        <f t="shared" si="37"/>
        <v>0</v>
      </c>
      <c r="G74" s="20" t="s">
        <v>13</v>
      </c>
      <c r="H74" s="48">
        <v>365</v>
      </c>
      <c r="I74" s="21" t="s">
        <v>14</v>
      </c>
      <c r="J74" s="16">
        <f t="shared" si="38"/>
        <v>0</v>
      </c>
      <c r="K74" s="16">
        <f t="shared" si="39"/>
        <v>0</v>
      </c>
      <c r="L74" s="15">
        <f t="shared" si="40"/>
        <v>0</v>
      </c>
      <c r="M74" s="17"/>
      <c r="N74" s="53"/>
      <c r="O74" s="19"/>
      <c r="P74" s="16">
        <f t="shared" si="41"/>
        <v>0</v>
      </c>
      <c r="Q74" s="16">
        <f t="shared" si="31"/>
        <v>0</v>
      </c>
      <c r="R74" s="15">
        <f t="shared" si="42"/>
        <v>0</v>
      </c>
      <c r="S74" s="19"/>
      <c r="T74" s="22">
        <f t="shared" si="43"/>
        <v>0</v>
      </c>
    </row>
    <row r="75" spans="1:20" ht="16.5" thickBot="1" x14ac:dyDescent="0.3">
      <c r="A75" s="18"/>
      <c r="B75" s="19"/>
      <c r="C75" s="14" t="s">
        <v>15</v>
      </c>
      <c r="D75" s="57"/>
      <c r="E75" s="20" t="s">
        <v>16</v>
      </c>
      <c r="F75" s="15">
        <f t="shared" si="34"/>
        <v>0</v>
      </c>
      <c r="G75" s="20" t="s">
        <v>13</v>
      </c>
      <c r="H75" s="48">
        <v>365</v>
      </c>
      <c r="I75" s="21" t="s">
        <v>14</v>
      </c>
      <c r="J75" s="25">
        <f t="shared" si="29"/>
        <v>0</v>
      </c>
      <c r="K75" s="25">
        <f t="shared" si="35"/>
        <v>0</v>
      </c>
      <c r="L75" s="24">
        <f t="shared" si="30"/>
        <v>0</v>
      </c>
      <c r="M75" s="17"/>
      <c r="N75" s="53"/>
      <c r="O75" s="23"/>
      <c r="P75" s="25">
        <f t="shared" si="36"/>
        <v>0</v>
      </c>
      <c r="Q75" s="25">
        <f t="shared" si="31"/>
        <v>0</v>
      </c>
      <c r="R75" s="24">
        <f t="shared" si="32"/>
        <v>0</v>
      </c>
      <c r="S75" s="19"/>
      <c r="T75" s="22">
        <f t="shared" si="33"/>
        <v>0</v>
      </c>
    </row>
    <row r="76" spans="1:20" ht="15.75" x14ac:dyDescent="0.25">
      <c r="A76" s="18" t="s">
        <v>23</v>
      </c>
      <c r="B76" s="18"/>
      <c r="C76" s="18"/>
      <c r="D76" s="18"/>
      <c r="E76" s="18"/>
      <c r="F76" s="18"/>
      <c r="G76" s="18"/>
      <c r="H76" s="16"/>
      <c r="I76" s="16"/>
      <c r="J76" s="30">
        <f>SUM(J66:J75)</f>
        <v>0</v>
      </c>
      <c r="K76" s="30">
        <f t="shared" si="35"/>
        <v>0</v>
      </c>
      <c r="L76" s="29">
        <f t="shared" si="30"/>
        <v>0</v>
      </c>
      <c r="M76" s="17"/>
      <c r="N76" s="18"/>
      <c r="O76" s="30">
        <f>SUM(O66:O75)</f>
        <v>0</v>
      </c>
      <c r="P76" s="30">
        <f>SUM(P66:P75)</f>
        <v>0</v>
      </c>
      <c r="Q76" s="30">
        <f>P76*$K$2</f>
        <v>0</v>
      </c>
      <c r="R76" s="29">
        <f>P76*$L$2</f>
        <v>0</v>
      </c>
      <c r="S76" s="32"/>
      <c r="T76" s="18"/>
    </row>
    <row r="77" spans="1:20" ht="16.5" thickBot="1" x14ac:dyDescent="0.3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</row>
    <row r="78" spans="1:20" ht="16.5" thickBot="1" x14ac:dyDescent="0.3">
      <c r="A78" s="51" t="s">
        <v>22</v>
      </c>
      <c r="B78" s="18"/>
      <c r="C78" s="18"/>
      <c r="D78" s="18"/>
      <c r="E78" s="18"/>
      <c r="F78" s="18"/>
      <c r="G78" s="18"/>
      <c r="H78" s="18"/>
      <c r="I78" s="26"/>
      <c r="J78" s="27">
        <f>J76+J49+J26+J63</f>
        <v>0</v>
      </c>
      <c r="K78" s="58">
        <f>J78*$K$2</f>
        <v>0</v>
      </c>
      <c r="L78" s="59">
        <f>J78*$L$2</f>
        <v>0</v>
      </c>
      <c r="M78" s="60"/>
      <c r="N78" s="18"/>
      <c r="O78" s="61">
        <f>O76+O49+O26+O63</f>
        <v>0</v>
      </c>
      <c r="P78" s="61">
        <f>P76+P49+P26+P63</f>
        <v>0</v>
      </c>
      <c r="Q78" s="61">
        <f>P78*$K$2</f>
        <v>0</v>
      </c>
      <c r="R78" s="59">
        <f>P78*$L$2</f>
        <v>0</v>
      </c>
      <c r="S78" s="18"/>
      <c r="T78" s="18"/>
    </row>
    <row r="79" spans="1:20" ht="16.5" thickBot="1" x14ac:dyDescent="0.3">
      <c r="A79" s="51" t="s">
        <v>51</v>
      </c>
      <c r="B79" s="53" t="s">
        <v>57</v>
      </c>
      <c r="C79" s="53"/>
      <c r="D79" s="53"/>
      <c r="E79" s="53"/>
      <c r="F79" s="53"/>
      <c r="G79" s="53"/>
      <c r="H79" s="53"/>
      <c r="I79" s="62"/>
      <c r="J79" s="63"/>
      <c r="K79" s="64"/>
      <c r="L79" s="65"/>
      <c r="M79" s="60"/>
      <c r="N79" s="53"/>
      <c r="O79" s="66"/>
      <c r="P79" s="66"/>
      <c r="Q79" s="66"/>
      <c r="R79" s="65"/>
      <c r="S79" s="53"/>
      <c r="T79" s="53"/>
    </row>
    <row r="81" spans="4:13" x14ac:dyDescent="0.25">
      <c r="D81" s="1"/>
      <c r="E81" s="1"/>
      <c r="F81" s="2"/>
      <c r="G81" s="2"/>
      <c r="H81" s="2"/>
      <c r="I81" s="2"/>
      <c r="J81" s="3"/>
      <c r="K81" s="3"/>
      <c r="L81" s="2"/>
      <c r="M81" s="2"/>
    </row>
  </sheetData>
  <pageMargins left="0.25" right="0.25" top="0.75" bottom="0.75" header="0.3" footer="0.3"/>
  <pageSetup paperSize="9" scale="52" orientation="portrait" r:id="rId1"/>
  <ignoredErrors>
    <ignoredError sqref="Q2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J. Gelderloos</dc:creator>
  <cp:lastModifiedBy>Paul J. Gelderloos</cp:lastModifiedBy>
  <cp:lastPrinted>2026-03-05T10:31:22Z</cp:lastPrinted>
  <dcterms:created xsi:type="dcterms:W3CDTF">2017-01-15T17:05:21Z</dcterms:created>
  <dcterms:modified xsi:type="dcterms:W3CDTF">2026-03-05T13:51:55Z</dcterms:modified>
</cp:coreProperties>
</file>